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05" windowWidth="15120" windowHeight="8010" activeTab="9"/>
  </bookViews>
  <sheets>
    <sheet name="Лист1" sheetId="1" r:id="rId1"/>
    <sheet name="Лист2" sheetId="2" r:id="rId2"/>
    <sheet name="Лист 3" sheetId="4" r:id="rId3"/>
    <sheet name="Лист 4" sheetId="3" r:id="rId4"/>
    <sheet name="Лист5" sheetId="5" r:id="rId5"/>
    <sheet name="Лист6" sheetId="10" r:id="rId6"/>
    <sheet name="Лист7" sheetId="6" r:id="rId7"/>
    <sheet name="Лист8" sheetId="7" r:id="rId8"/>
    <sheet name="Лист9" sheetId="8" r:id="rId9"/>
    <sheet name="Лист10" sheetId="9" r:id="rId10"/>
    <sheet name="Лист11" sheetId="11" r:id="rId11"/>
    <sheet name="Лист12" sheetId="12" r:id="rId12"/>
  </sheets>
  <calcPr calcId="125725"/>
</workbook>
</file>

<file path=xl/calcChain.xml><?xml version="1.0" encoding="utf-8"?>
<calcChain xmlns="http://schemas.openxmlformats.org/spreadsheetml/2006/main">
  <c r="N12" i="8"/>
  <c r="M12"/>
  <c r="L12"/>
  <c r="K12"/>
  <c r="J12"/>
  <c r="I12"/>
  <c r="H12"/>
  <c r="G12"/>
  <c r="F12"/>
  <c r="E12"/>
  <c r="D12"/>
  <c r="C12"/>
  <c r="N11" i="9"/>
  <c r="M11"/>
  <c r="M12" s="1"/>
  <c r="L11"/>
  <c r="K11"/>
  <c r="K12" s="1"/>
  <c r="J11"/>
  <c r="I11"/>
  <c r="I12" s="1"/>
  <c r="H11"/>
  <c r="G11"/>
  <c r="G12" s="1"/>
  <c r="F11"/>
  <c r="E11"/>
  <c r="E12" s="1"/>
  <c r="D11"/>
  <c r="C11"/>
  <c r="C12" i="11"/>
  <c r="D12"/>
  <c r="E12"/>
  <c r="F12"/>
  <c r="G12"/>
  <c r="H12"/>
  <c r="I12"/>
  <c r="J12"/>
  <c r="K12"/>
  <c r="L12"/>
  <c r="M12"/>
  <c r="B12"/>
  <c r="C11"/>
  <c r="D11"/>
  <c r="E11"/>
  <c r="F11"/>
  <c r="G11"/>
  <c r="H11"/>
  <c r="I11"/>
  <c r="J11"/>
  <c r="K11"/>
  <c r="L11"/>
  <c r="M11"/>
  <c r="B11"/>
  <c r="C10"/>
  <c r="D10"/>
  <c r="E10"/>
  <c r="F10"/>
  <c r="G10"/>
  <c r="H10"/>
  <c r="I10"/>
  <c r="J10"/>
  <c r="K10"/>
  <c r="L10"/>
  <c r="M10"/>
  <c r="B10"/>
  <c r="C9"/>
  <c r="D9"/>
  <c r="E9"/>
  <c r="F9"/>
  <c r="G9"/>
  <c r="H9"/>
  <c r="I9"/>
  <c r="J9"/>
  <c r="K9"/>
  <c r="L9"/>
  <c r="M9"/>
  <c r="B9"/>
  <c r="C8"/>
  <c r="D8"/>
  <c r="E8"/>
  <c r="F8"/>
  <c r="G8"/>
  <c r="H8"/>
  <c r="I8"/>
  <c r="J8"/>
  <c r="K8"/>
  <c r="L8"/>
  <c r="M8"/>
  <c r="B8"/>
  <c r="C7"/>
  <c r="D7"/>
  <c r="E7"/>
  <c r="F7"/>
  <c r="G7"/>
  <c r="H7"/>
  <c r="I7"/>
  <c r="J7"/>
  <c r="K7"/>
  <c r="L7"/>
  <c r="M7"/>
  <c r="B7"/>
  <c r="B6"/>
  <c r="C5"/>
  <c r="D5"/>
  <c r="E5"/>
  <c r="F5"/>
  <c r="G5"/>
  <c r="H5"/>
  <c r="I5"/>
  <c r="J5"/>
  <c r="K5"/>
  <c r="L5"/>
  <c r="M5"/>
  <c r="B5"/>
  <c r="B4"/>
  <c r="D12" i="4"/>
  <c r="E12"/>
  <c r="F12"/>
  <c r="G12"/>
  <c r="H12"/>
  <c r="I12"/>
  <c r="J12"/>
  <c r="K12"/>
  <c r="L12"/>
  <c r="M12"/>
  <c r="N12"/>
  <c r="C12"/>
  <c r="C12" i="1"/>
  <c r="D12" i="9"/>
  <c r="F12"/>
  <c r="H12"/>
  <c r="J12"/>
  <c r="L12"/>
  <c r="N12"/>
  <c r="D12" i="7"/>
  <c r="E12"/>
  <c r="F12"/>
  <c r="G12"/>
  <c r="H12"/>
  <c r="I12"/>
  <c r="J12"/>
  <c r="K12"/>
  <c r="L12"/>
  <c r="M12"/>
  <c r="N12"/>
  <c r="C12"/>
  <c r="D12" i="10"/>
  <c r="E12"/>
  <c r="F12"/>
  <c r="G12"/>
  <c r="H12"/>
  <c r="I12"/>
  <c r="J12"/>
  <c r="K12"/>
  <c r="L12"/>
  <c r="M12"/>
  <c r="N12"/>
  <c r="C12"/>
  <c r="D12" i="5"/>
  <c r="E12"/>
  <c r="F12"/>
  <c r="G12"/>
  <c r="H12"/>
  <c r="I12"/>
  <c r="J12"/>
  <c r="K12"/>
  <c r="L12"/>
  <c r="M12"/>
  <c r="N12"/>
  <c r="C12"/>
  <c r="N12" i="6"/>
  <c r="D12" i="3"/>
  <c r="E12"/>
  <c r="F12"/>
  <c r="G12"/>
  <c r="H12"/>
  <c r="I12"/>
  <c r="J12"/>
  <c r="K12"/>
  <c r="L12"/>
  <c r="M12"/>
  <c r="N12"/>
  <c r="C12"/>
  <c r="C12" i="9"/>
  <c r="D12" i="6" l="1"/>
  <c r="E12"/>
  <c r="F12"/>
  <c r="G12"/>
  <c r="H12"/>
  <c r="I12"/>
  <c r="J12"/>
  <c r="K12"/>
  <c r="L12"/>
  <c r="M12"/>
  <c r="C12"/>
  <c r="D12" i="1" l="1"/>
  <c r="E12"/>
  <c r="F12"/>
  <c r="G12"/>
  <c r="H12"/>
  <c r="I12"/>
  <c r="J12"/>
  <c r="K12"/>
  <c r="L12"/>
  <c r="M12"/>
  <c r="N12"/>
  <c r="N11" i="2"/>
  <c r="D11"/>
  <c r="E11"/>
  <c r="F11"/>
  <c r="G11"/>
  <c r="H11"/>
  <c r="I11"/>
  <c r="J11"/>
  <c r="K11"/>
  <c r="L11"/>
  <c r="M11"/>
  <c r="C11"/>
  <c r="E14" i="11" l="1"/>
  <c r="B14" l="1"/>
  <c r="C14" l="1"/>
  <c r="D14"/>
  <c r="F14" l="1"/>
  <c r="G14" l="1"/>
  <c r="H14" l="1"/>
  <c r="I14" l="1"/>
  <c r="J14" l="1"/>
  <c r="K14" l="1"/>
  <c r="L14" l="1"/>
  <c r="M14" l="1"/>
</calcChain>
</file>

<file path=xl/sharedStrings.xml><?xml version="1.0" encoding="utf-8"?>
<sst xmlns="http://schemas.openxmlformats.org/spreadsheetml/2006/main" count="316" uniqueCount="65">
  <si>
    <t>Наименование блюд</t>
  </si>
  <si>
    <t>витамины</t>
  </si>
  <si>
    <t>Завтрак</t>
  </si>
  <si>
    <t>Б</t>
  </si>
  <si>
    <t>Ж</t>
  </si>
  <si>
    <t>У</t>
  </si>
  <si>
    <t>В1</t>
  </si>
  <si>
    <t>С</t>
  </si>
  <si>
    <t>Са</t>
  </si>
  <si>
    <t xml:space="preserve"> 1 день</t>
  </si>
  <si>
    <t>эн/ц</t>
  </si>
  <si>
    <t>выход</t>
  </si>
  <si>
    <t>Fe</t>
  </si>
  <si>
    <t>пищевые вещества</t>
  </si>
  <si>
    <t>мин. в.</t>
  </si>
  <si>
    <t>итого за прием пищи</t>
  </si>
  <si>
    <t>масло сливочное</t>
  </si>
  <si>
    <t xml:space="preserve">хлеб пшеничный </t>
  </si>
  <si>
    <t>сыр полутвердый</t>
  </si>
  <si>
    <t>200/5</t>
  </si>
  <si>
    <t xml:space="preserve"> 2 день</t>
  </si>
  <si>
    <t>чай с сахаром с лимоном</t>
  </si>
  <si>
    <t xml:space="preserve"> 3 день</t>
  </si>
  <si>
    <t>чай с молоком</t>
  </si>
  <si>
    <t>какао с молоком</t>
  </si>
  <si>
    <t xml:space="preserve"> 4 день</t>
  </si>
  <si>
    <t xml:space="preserve"> 5 день</t>
  </si>
  <si>
    <t xml:space="preserve"> 6 день</t>
  </si>
  <si>
    <t xml:space="preserve"> 8 день</t>
  </si>
  <si>
    <t xml:space="preserve"> 9 день</t>
  </si>
  <si>
    <t>каша молочная пшенная с маслом</t>
  </si>
  <si>
    <t xml:space="preserve">                                            средние показатели пищевой и энергетической ценности за 10 дней</t>
  </si>
  <si>
    <t>средние показатели</t>
  </si>
  <si>
    <t>7-11 лет</t>
  </si>
  <si>
    <t>А</t>
  </si>
  <si>
    <t>Е</t>
  </si>
  <si>
    <t>P</t>
  </si>
  <si>
    <t>Mg</t>
  </si>
  <si>
    <t>200/7</t>
  </si>
  <si>
    <t>Каша гречневая вязкая на молоке</t>
  </si>
  <si>
    <t>каша "Дружба"</t>
  </si>
  <si>
    <t xml:space="preserve"> 7 день</t>
  </si>
  <si>
    <t xml:space="preserve">день </t>
  </si>
  <si>
    <t xml:space="preserve">каша манная молочная вязкая </t>
  </si>
  <si>
    <t>62% от суточной нормы</t>
  </si>
  <si>
    <t>запеканка из творога со сгущенкой</t>
  </si>
  <si>
    <t>Оладьи со сгущенкой</t>
  </si>
  <si>
    <t>Чай с молоком</t>
  </si>
  <si>
    <t>Суп молочный с макаронами</t>
  </si>
  <si>
    <t>Яйцо варёное</t>
  </si>
  <si>
    <t>каша молочная рисовая с маслом</t>
  </si>
  <si>
    <t>каша молочная из "Грекулеса" с маслом</t>
  </si>
  <si>
    <t>Джем</t>
  </si>
  <si>
    <t>Чай с лимоном</t>
  </si>
  <si>
    <r>
      <t xml:space="preserve">сезон: </t>
    </r>
    <r>
      <rPr>
        <b/>
        <sz val="8"/>
        <color theme="1"/>
        <rFont val="Arial"/>
        <family val="2"/>
        <charset val="204"/>
      </rPr>
      <t xml:space="preserve">Осень - зима </t>
    </r>
  </si>
  <si>
    <r>
      <t xml:space="preserve">сезон: </t>
    </r>
    <r>
      <rPr>
        <b/>
        <sz val="8"/>
        <color theme="1"/>
        <rFont val="Arial"/>
        <family val="2"/>
        <charset val="204"/>
      </rPr>
      <t>Осень - зима</t>
    </r>
  </si>
  <si>
    <t>Фрукты свежие</t>
  </si>
  <si>
    <t>Булочка сдобная</t>
  </si>
  <si>
    <t>Чай с сахаром</t>
  </si>
  <si>
    <t>150/30</t>
  </si>
  <si>
    <t>фрукты свежие</t>
  </si>
  <si>
    <t>Кондитерские изделия</t>
  </si>
  <si>
    <t>180/7</t>
  </si>
  <si>
    <t>Каша молочная пшеничная с маслом</t>
  </si>
  <si>
    <t>10 день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</si>
</sst>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1" xfId="0" applyFont="1" applyBorder="1"/>
    <xf numFmtId="0" fontId="3" fillId="0" borderId="1" xfId="0" applyNumberFormat="1" applyFont="1" applyBorder="1"/>
    <xf numFmtId="0" fontId="4" fillId="0" borderId="0" xfId="0" applyFont="1" applyBorder="1"/>
    <xf numFmtId="0" fontId="7" fillId="0" borderId="1" xfId="0" applyFont="1" applyBorder="1" applyAlignment="1">
      <alignment horizontal="right"/>
    </xf>
    <xf numFmtId="0" fontId="3" fillId="2" borderId="1" xfId="0" applyFont="1" applyFill="1" applyBorder="1"/>
    <xf numFmtId="0" fontId="4" fillId="3" borderId="1" xfId="0" applyFont="1" applyFill="1" applyBorder="1" applyAlignment="1">
      <alignment horizontal="right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1" fillId="0" borderId="1" xfId="0" applyFont="1" applyBorder="1" applyAlignment="1">
      <alignment wrapText="1"/>
    </xf>
    <xf numFmtId="0" fontId="3" fillId="0" borderId="0" xfId="0" applyFont="1" applyBorder="1"/>
    <xf numFmtId="0" fontId="3" fillId="0" borderId="2" xfId="0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1" fillId="0" borderId="6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5" xfId="0" applyNumberFormat="1" applyFont="1" applyBorder="1"/>
    <xf numFmtId="0" fontId="0" fillId="0" borderId="0" xfId="0" applyFont="1"/>
    <xf numFmtId="0" fontId="3" fillId="0" borderId="7" xfId="0" applyFont="1" applyFill="1" applyBorder="1"/>
    <xf numFmtId="0" fontId="3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shrinkToFit="1"/>
    </xf>
    <xf numFmtId="164" fontId="7" fillId="0" borderId="1" xfId="0" applyNumberFormat="1" applyFont="1" applyBorder="1" applyAlignment="1">
      <alignment shrinkToFit="1"/>
    </xf>
    <xf numFmtId="1" fontId="7" fillId="0" borderId="1" xfId="0" applyNumberFormat="1" applyFont="1" applyBorder="1" applyAlignment="1">
      <alignment shrinkToFi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9"/>
  <sheetViews>
    <sheetView workbookViewId="0">
      <selection activeCell="H27" sqref="H27"/>
    </sheetView>
  </sheetViews>
  <sheetFormatPr defaultRowHeight="15"/>
  <cols>
    <col min="1" max="1" width="28.140625" customWidth="1"/>
    <col min="2" max="2" width="5.7109375" customWidth="1"/>
    <col min="3" max="4" width="3.42578125" customWidth="1"/>
    <col min="5" max="5" width="4.140625" customWidth="1"/>
    <col min="6" max="6" width="5.7109375" customWidth="1"/>
    <col min="7" max="12" width="3.42578125" customWidth="1"/>
    <col min="13" max="13" width="4.140625" customWidth="1"/>
    <col min="14" max="14" width="4.5703125" customWidth="1"/>
  </cols>
  <sheetData>
    <row r="1" spans="1:14">
      <c r="A1" s="16" t="s">
        <v>54</v>
      </c>
      <c r="B1" s="16"/>
      <c r="C1" s="11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>
      <c r="A2" s="17" t="s">
        <v>9</v>
      </c>
      <c r="B2" s="16"/>
      <c r="C2" s="11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30" customHeight="1">
      <c r="A3" s="1" t="s">
        <v>0</v>
      </c>
      <c r="B3" s="21" t="s">
        <v>33</v>
      </c>
      <c r="C3" s="47" t="s">
        <v>13</v>
      </c>
      <c r="D3" s="48"/>
      <c r="E3" s="48"/>
      <c r="F3" s="49"/>
      <c r="G3" s="50" t="s">
        <v>1</v>
      </c>
      <c r="H3" s="51"/>
      <c r="I3" s="51"/>
      <c r="J3" s="52"/>
      <c r="K3" s="50" t="s">
        <v>14</v>
      </c>
      <c r="L3" s="51"/>
      <c r="M3" s="51"/>
      <c r="N3" s="52"/>
    </row>
    <row r="4" spans="1:14">
      <c r="A4" s="1" t="s">
        <v>2</v>
      </c>
      <c r="B4" s="1" t="s">
        <v>11</v>
      </c>
      <c r="C4" s="1" t="s">
        <v>3</v>
      </c>
      <c r="D4" s="1" t="s">
        <v>4</v>
      </c>
      <c r="E4" s="1" t="s">
        <v>5</v>
      </c>
      <c r="F4" s="1" t="s">
        <v>10</v>
      </c>
      <c r="G4" s="1" t="s">
        <v>7</v>
      </c>
      <c r="H4" s="1" t="s">
        <v>34</v>
      </c>
      <c r="I4" s="1" t="s">
        <v>6</v>
      </c>
      <c r="J4" s="1" t="s">
        <v>35</v>
      </c>
      <c r="K4" s="1" t="s">
        <v>8</v>
      </c>
      <c r="L4" s="1" t="s">
        <v>12</v>
      </c>
      <c r="M4" s="1" t="s">
        <v>37</v>
      </c>
      <c r="N4" s="1" t="s">
        <v>36</v>
      </c>
    </row>
    <row r="5" spans="1:14" s="33" customFormat="1">
      <c r="A5" s="3" t="s">
        <v>39</v>
      </c>
      <c r="B5" s="3">
        <v>205</v>
      </c>
      <c r="C5" s="3">
        <v>7.94</v>
      </c>
      <c r="D5" s="3">
        <v>8.2100000000000009</v>
      </c>
      <c r="E5" s="3">
        <v>35.130000000000003</v>
      </c>
      <c r="F5" s="3">
        <v>246.17</v>
      </c>
      <c r="G5" s="3">
        <v>0.37</v>
      </c>
      <c r="H5" s="3">
        <v>0.02</v>
      </c>
      <c r="I5" s="3">
        <v>0.14000000000000001</v>
      </c>
      <c r="J5" s="3">
        <v>0.28999999999999998</v>
      </c>
      <c r="K5" s="3">
        <v>152.83000000000001</v>
      </c>
      <c r="L5" s="3">
        <v>2.37</v>
      </c>
      <c r="M5" s="3">
        <v>37.479999999999997</v>
      </c>
      <c r="N5" s="3">
        <v>188.12</v>
      </c>
    </row>
    <row r="6" spans="1:14">
      <c r="A6" s="3" t="s">
        <v>21</v>
      </c>
      <c r="B6" s="5" t="s">
        <v>38</v>
      </c>
      <c r="C6" s="10">
        <v>0.1</v>
      </c>
      <c r="D6" s="10">
        <v>0</v>
      </c>
      <c r="E6" s="10">
        <v>15.2</v>
      </c>
      <c r="F6" s="10">
        <v>61</v>
      </c>
      <c r="G6" s="10">
        <v>2.8</v>
      </c>
      <c r="H6" s="10">
        <v>0</v>
      </c>
      <c r="I6" s="10">
        <v>0</v>
      </c>
      <c r="J6" s="10">
        <v>0</v>
      </c>
      <c r="K6" s="10">
        <v>13.06</v>
      </c>
      <c r="L6" s="10">
        <v>0</v>
      </c>
      <c r="M6" s="10">
        <v>1.55</v>
      </c>
      <c r="N6" s="10">
        <v>2.89</v>
      </c>
    </row>
    <row r="7" spans="1:14">
      <c r="A7" s="3" t="s">
        <v>17</v>
      </c>
      <c r="B7" s="5">
        <v>40</v>
      </c>
      <c r="C7" s="10">
        <v>3</v>
      </c>
      <c r="D7" s="10">
        <v>0.3</v>
      </c>
      <c r="E7" s="10">
        <v>20</v>
      </c>
      <c r="F7" s="10">
        <v>94</v>
      </c>
      <c r="G7" s="10">
        <v>0</v>
      </c>
      <c r="H7" s="10">
        <v>0</v>
      </c>
      <c r="I7" s="10">
        <v>4.3999999999999997E-2</v>
      </c>
      <c r="J7" s="10">
        <v>0</v>
      </c>
      <c r="K7" s="10">
        <v>8</v>
      </c>
      <c r="L7" s="10">
        <v>0.4</v>
      </c>
      <c r="M7" s="10">
        <v>13.6</v>
      </c>
      <c r="N7" s="10">
        <v>30.4</v>
      </c>
    </row>
    <row r="8" spans="1:14">
      <c r="A8" s="3" t="s">
        <v>16</v>
      </c>
      <c r="B8" s="12">
        <v>10</v>
      </c>
      <c r="C8" s="9">
        <v>0.05</v>
      </c>
      <c r="D8" s="9">
        <v>8.1999999999999993</v>
      </c>
      <c r="E8" s="9">
        <v>0.08</v>
      </c>
      <c r="F8" s="9">
        <v>74.8</v>
      </c>
      <c r="G8" s="9">
        <v>0</v>
      </c>
      <c r="H8" s="9">
        <v>34</v>
      </c>
      <c r="I8" s="9">
        <v>0</v>
      </c>
      <c r="J8" s="9">
        <v>0</v>
      </c>
      <c r="K8" s="9">
        <v>1.2</v>
      </c>
      <c r="L8" s="9">
        <v>0.02</v>
      </c>
      <c r="M8" s="9">
        <v>0</v>
      </c>
      <c r="N8" s="9">
        <v>1.6</v>
      </c>
    </row>
    <row r="9" spans="1:14">
      <c r="A9" s="3" t="s">
        <v>61</v>
      </c>
      <c r="B9" s="7">
        <v>50</v>
      </c>
      <c r="C9" s="9">
        <v>5.2</v>
      </c>
      <c r="D9" s="9">
        <v>2.6</v>
      </c>
      <c r="E9" s="9">
        <v>38.4</v>
      </c>
      <c r="F9" s="9">
        <v>229</v>
      </c>
      <c r="G9" s="9">
        <v>0</v>
      </c>
      <c r="H9" s="9">
        <v>0.03</v>
      </c>
      <c r="I9" s="9">
        <v>0.03</v>
      </c>
      <c r="J9" s="9">
        <v>13</v>
      </c>
      <c r="K9" s="9">
        <v>0.3</v>
      </c>
      <c r="L9" s="14">
        <v>0</v>
      </c>
      <c r="M9" s="9">
        <v>0</v>
      </c>
      <c r="N9" s="9">
        <v>0</v>
      </c>
    </row>
    <row r="10" spans="1:14">
      <c r="A10" s="3" t="s">
        <v>60</v>
      </c>
      <c r="B10" s="5">
        <v>200</v>
      </c>
      <c r="C10" s="9">
        <v>0.8</v>
      </c>
      <c r="D10" s="9">
        <v>0.8</v>
      </c>
      <c r="E10" s="9">
        <v>19.600000000000001</v>
      </c>
      <c r="F10" s="9">
        <v>94</v>
      </c>
      <c r="G10" s="9">
        <v>20</v>
      </c>
      <c r="H10" s="9">
        <v>0</v>
      </c>
      <c r="I10" s="9">
        <v>0.06</v>
      </c>
      <c r="J10" s="9">
        <v>0</v>
      </c>
      <c r="K10" s="9">
        <v>32</v>
      </c>
      <c r="L10" s="9">
        <v>4.4000000000000004</v>
      </c>
      <c r="M10" s="9">
        <v>9</v>
      </c>
      <c r="N10" s="9">
        <v>11</v>
      </c>
    </row>
    <row r="11" spans="1:14">
      <c r="A11" s="3"/>
      <c r="B11" s="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>
      <c r="A12" s="8" t="s">
        <v>15</v>
      </c>
      <c r="B12" s="5"/>
      <c r="C12" s="13">
        <f>C5+C6+C7+C8+C9+C10</f>
        <v>17.090000000000003</v>
      </c>
      <c r="D12" s="13">
        <f t="shared" ref="D12:N12" si="0">SUM(D5:D11)</f>
        <v>20.110000000000003</v>
      </c>
      <c r="E12" s="13">
        <f t="shared" si="0"/>
        <v>128.41</v>
      </c>
      <c r="F12" s="13">
        <f t="shared" si="0"/>
        <v>798.97</v>
      </c>
      <c r="G12" s="13">
        <f t="shared" si="0"/>
        <v>23.17</v>
      </c>
      <c r="H12" s="13">
        <f t="shared" si="0"/>
        <v>34.050000000000004</v>
      </c>
      <c r="I12" s="13">
        <f t="shared" si="0"/>
        <v>0.27400000000000002</v>
      </c>
      <c r="J12" s="13">
        <f t="shared" si="0"/>
        <v>13.29</v>
      </c>
      <c r="K12" s="13">
        <f t="shared" si="0"/>
        <v>207.39000000000001</v>
      </c>
      <c r="L12" s="13">
        <f t="shared" si="0"/>
        <v>7.19</v>
      </c>
      <c r="M12" s="13">
        <f t="shared" si="0"/>
        <v>61.629999999999995</v>
      </c>
      <c r="N12" s="13">
        <f t="shared" si="0"/>
        <v>234.01</v>
      </c>
    </row>
    <row r="13" spans="1:14">
      <c r="A13" s="4"/>
      <c r="B13" s="4"/>
      <c r="C13" s="22"/>
      <c r="D13" s="22"/>
      <c r="E13" s="22"/>
      <c r="F13" s="22"/>
      <c r="G13" s="4"/>
      <c r="H13" s="4"/>
      <c r="I13" s="4"/>
      <c r="J13" s="4"/>
      <c r="K13" s="4"/>
      <c r="L13" s="4"/>
      <c r="M13" s="4"/>
      <c r="N13" s="4"/>
    </row>
    <row r="14" spans="1: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6" spans="1:1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</sheetData>
  <mergeCells count="3">
    <mergeCell ref="C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F27" sqref="F27"/>
    </sheetView>
  </sheetViews>
  <sheetFormatPr defaultRowHeight="15"/>
  <cols>
    <col min="1" max="1" width="28.85546875" customWidth="1"/>
    <col min="2" max="2" width="5.28515625" customWidth="1"/>
    <col min="3" max="3" width="5.42578125" customWidth="1"/>
    <col min="4" max="5" width="3.42578125" customWidth="1"/>
    <col min="6" max="6" width="7.28515625" customWidth="1"/>
    <col min="7" max="8" width="3.42578125" customWidth="1"/>
    <col min="9" max="9" width="4.7109375" customWidth="1"/>
    <col min="10" max="14" width="3.42578125" customWidth="1"/>
  </cols>
  <sheetData>
    <row r="1" spans="1:14">
      <c r="A1" s="16" t="s">
        <v>55</v>
      </c>
      <c r="B1" s="16"/>
      <c r="C1" s="11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>
      <c r="A2" s="17" t="s">
        <v>64</v>
      </c>
      <c r="B2" s="16"/>
      <c r="C2" s="11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3.25" customHeight="1">
      <c r="A3" s="1" t="s">
        <v>0</v>
      </c>
      <c r="B3" s="21" t="s">
        <v>33</v>
      </c>
      <c r="C3" s="47" t="s">
        <v>13</v>
      </c>
      <c r="D3" s="48"/>
      <c r="E3" s="48"/>
      <c r="F3" s="49"/>
      <c r="G3" s="53" t="s">
        <v>1</v>
      </c>
      <c r="H3" s="53"/>
      <c r="I3" s="53"/>
      <c r="J3" s="53"/>
      <c r="K3" s="53" t="s">
        <v>14</v>
      </c>
      <c r="L3" s="53"/>
      <c r="M3" s="53"/>
      <c r="N3" s="53"/>
    </row>
    <row r="4" spans="1:14">
      <c r="A4" s="1" t="s">
        <v>2</v>
      </c>
      <c r="B4" s="1" t="s">
        <v>11</v>
      </c>
      <c r="C4" s="1" t="s">
        <v>3</v>
      </c>
      <c r="D4" s="1" t="s">
        <v>4</v>
      </c>
      <c r="E4" s="1" t="s">
        <v>5</v>
      </c>
      <c r="F4" s="1" t="s">
        <v>10</v>
      </c>
      <c r="G4" s="1" t="s">
        <v>7</v>
      </c>
      <c r="H4" s="1" t="s">
        <v>34</v>
      </c>
      <c r="I4" s="1" t="s">
        <v>6</v>
      </c>
      <c r="J4" s="1" t="s">
        <v>35</v>
      </c>
      <c r="K4" s="1" t="s">
        <v>8</v>
      </c>
      <c r="L4" s="1" t="s">
        <v>12</v>
      </c>
      <c r="M4" s="1" t="s">
        <v>37</v>
      </c>
      <c r="N4" s="1" t="s">
        <v>36</v>
      </c>
    </row>
    <row r="5" spans="1:14" s="4" customFormat="1" ht="11.25">
      <c r="A5" s="6" t="s">
        <v>43</v>
      </c>
      <c r="B5" s="6">
        <v>205</v>
      </c>
      <c r="C5" s="6">
        <v>6.53</v>
      </c>
      <c r="D5" s="6">
        <v>7.03</v>
      </c>
      <c r="E5" s="6">
        <v>38.78</v>
      </c>
      <c r="F5" s="6">
        <v>244.92</v>
      </c>
      <c r="G5" s="6">
        <v>0.21</v>
      </c>
      <c r="H5" s="6">
        <v>0.01</v>
      </c>
      <c r="I5" s="6">
        <v>0.05</v>
      </c>
      <c r="J5" s="6">
        <v>0.72</v>
      </c>
      <c r="K5" s="6">
        <v>78.67</v>
      </c>
      <c r="L5" s="6">
        <v>0.45</v>
      </c>
      <c r="M5" s="6">
        <v>13.45</v>
      </c>
      <c r="N5" s="6">
        <v>79.86</v>
      </c>
    </row>
    <row r="6" spans="1:14">
      <c r="A6" s="42" t="s">
        <v>58</v>
      </c>
      <c r="B6" s="43">
        <v>180</v>
      </c>
      <c r="C6" s="44">
        <v>6.3E-2</v>
      </c>
      <c r="D6" s="36">
        <v>1.7999999999999999E-2</v>
      </c>
      <c r="E6" s="36">
        <v>13.5</v>
      </c>
      <c r="F6" s="36">
        <v>54</v>
      </c>
      <c r="G6" s="36">
        <v>2.7E-2</v>
      </c>
      <c r="H6" s="36">
        <v>0</v>
      </c>
      <c r="I6" s="37">
        <v>0</v>
      </c>
      <c r="J6" s="36">
        <v>0</v>
      </c>
      <c r="K6" s="36">
        <v>9.99</v>
      </c>
      <c r="L6" s="36">
        <v>0.252</v>
      </c>
      <c r="M6" s="36">
        <v>10.26</v>
      </c>
      <c r="N6" s="36">
        <v>0.252</v>
      </c>
    </row>
    <row r="7" spans="1:14">
      <c r="A7" s="3" t="s">
        <v>16</v>
      </c>
      <c r="B7" s="12">
        <v>10</v>
      </c>
      <c r="C7" s="9">
        <v>0.05</v>
      </c>
      <c r="D7" s="9">
        <v>8.1999999999999993</v>
      </c>
      <c r="E7" s="9">
        <v>0.08</v>
      </c>
      <c r="F7" s="9">
        <v>74.8</v>
      </c>
      <c r="G7" s="9">
        <v>0</v>
      </c>
      <c r="H7" s="9">
        <v>34</v>
      </c>
      <c r="I7" s="9">
        <v>0</v>
      </c>
      <c r="J7" s="9">
        <v>0</v>
      </c>
      <c r="K7" s="9">
        <v>1.2</v>
      </c>
      <c r="L7" s="9">
        <v>0.02</v>
      </c>
      <c r="M7" s="9">
        <v>0</v>
      </c>
      <c r="N7" s="9">
        <v>1.6</v>
      </c>
    </row>
    <row r="8" spans="1:14">
      <c r="A8" s="3" t="s">
        <v>17</v>
      </c>
      <c r="B8" s="5">
        <v>40</v>
      </c>
      <c r="C8" s="10">
        <v>3</v>
      </c>
      <c r="D8" s="10">
        <v>0.3</v>
      </c>
      <c r="E8" s="10">
        <v>20</v>
      </c>
      <c r="F8" s="10">
        <v>94</v>
      </c>
      <c r="G8" s="10">
        <v>0</v>
      </c>
      <c r="H8" s="10">
        <v>0</v>
      </c>
      <c r="I8" s="10">
        <v>4.3999999999999997E-2</v>
      </c>
      <c r="J8" s="10">
        <v>0</v>
      </c>
      <c r="K8" s="10">
        <v>8</v>
      </c>
      <c r="L8" s="10">
        <v>0.4</v>
      </c>
      <c r="M8" s="10">
        <v>13.6</v>
      </c>
      <c r="N8" s="10">
        <v>30.4</v>
      </c>
    </row>
    <row r="9" spans="1:14">
      <c r="A9" s="44" t="s">
        <v>57</v>
      </c>
      <c r="B9" s="45">
        <v>50</v>
      </c>
      <c r="C9" s="36">
        <v>4.8</v>
      </c>
      <c r="D9" s="36">
        <v>1.1000000000000001</v>
      </c>
      <c r="E9" s="36">
        <v>28.1</v>
      </c>
      <c r="F9" s="36">
        <v>142</v>
      </c>
      <c r="G9" s="36">
        <v>0.1</v>
      </c>
      <c r="H9" s="36">
        <v>0.02</v>
      </c>
      <c r="I9" s="36">
        <v>0.1</v>
      </c>
      <c r="J9" s="36">
        <v>0.6</v>
      </c>
      <c r="K9" s="36">
        <v>30</v>
      </c>
      <c r="L9" s="36">
        <v>0.5</v>
      </c>
      <c r="M9" s="36">
        <v>9</v>
      </c>
      <c r="N9" s="36">
        <v>47</v>
      </c>
    </row>
    <row r="10" spans="1:14">
      <c r="A10" s="3" t="s">
        <v>18</v>
      </c>
      <c r="B10" s="12">
        <v>20</v>
      </c>
      <c r="C10" s="9">
        <v>5.0999999999999996</v>
      </c>
      <c r="D10" s="9">
        <v>5.2</v>
      </c>
      <c r="E10" s="9">
        <v>0</v>
      </c>
      <c r="F10" s="9">
        <v>68.599999999999994</v>
      </c>
      <c r="G10" s="9">
        <v>0.1</v>
      </c>
      <c r="H10" s="9">
        <v>25</v>
      </c>
      <c r="I10" s="9">
        <v>0</v>
      </c>
      <c r="J10" s="9">
        <v>0</v>
      </c>
      <c r="K10" s="9">
        <v>180</v>
      </c>
      <c r="L10" s="9">
        <v>0.2</v>
      </c>
      <c r="M10" s="9">
        <v>9</v>
      </c>
      <c r="N10" s="9">
        <v>113</v>
      </c>
    </row>
    <row r="11" spans="1:14">
      <c r="A11" s="8" t="s">
        <v>15</v>
      </c>
      <c r="B11" s="5"/>
      <c r="C11" s="13">
        <f>C5+C6+C7+C8+C9+C10</f>
        <v>19.542999999999999</v>
      </c>
      <c r="D11" s="13">
        <f t="shared" ref="D11:N11" si="0">D5+D6+D7+D8+D9+D10</f>
        <v>21.847999999999999</v>
      </c>
      <c r="E11" s="13">
        <f t="shared" si="0"/>
        <v>100.46000000000001</v>
      </c>
      <c r="F11" s="13">
        <f t="shared" si="0"/>
        <v>678.32</v>
      </c>
      <c r="G11" s="13">
        <f t="shared" si="0"/>
        <v>0.43699999999999994</v>
      </c>
      <c r="H11" s="13">
        <f t="shared" si="0"/>
        <v>59.03</v>
      </c>
      <c r="I11" s="13">
        <f t="shared" si="0"/>
        <v>0.19400000000000001</v>
      </c>
      <c r="J11" s="13">
        <f t="shared" si="0"/>
        <v>1.3199999999999998</v>
      </c>
      <c r="K11" s="13">
        <f t="shared" si="0"/>
        <v>307.86</v>
      </c>
      <c r="L11" s="13">
        <f t="shared" si="0"/>
        <v>1.8219999999999998</v>
      </c>
      <c r="M11" s="13">
        <f t="shared" si="0"/>
        <v>55.31</v>
      </c>
      <c r="N11" s="13">
        <f t="shared" si="0"/>
        <v>272.11199999999997</v>
      </c>
    </row>
    <row r="12" spans="1:14">
      <c r="A12" s="8" t="s">
        <v>15</v>
      </c>
      <c r="B12" s="5"/>
      <c r="C12" s="13">
        <f>C5+C6+C7+C8+C9+C10+C11</f>
        <v>39.085999999999999</v>
      </c>
      <c r="D12" s="13">
        <f t="shared" ref="D12:N12" si="1">D5+D6+D7+D8+D9+D10+D11</f>
        <v>43.695999999999998</v>
      </c>
      <c r="E12" s="13">
        <f t="shared" si="1"/>
        <v>200.92000000000002</v>
      </c>
      <c r="F12" s="13">
        <f t="shared" si="1"/>
        <v>1356.64</v>
      </c>
      <c r="G12" s="13">
        <f t="shared" si="1"/>
        <v>0.87399999999999989</v>
      </c>
      <c r="H12" s="13">
        <f t="shared" si="1"/>
        <v>118.06</v>
      </c>
      <c r="I12" s="13">
        <f t="shared" si="1"/>
        <v>0.38800000000000001</v>
      </c>
      <c r="J12" s="13">
        <f t="shared" si="1"/>
        <v>2.6399999999999997</v>
      </c>
      <c r="K12" s="13">
        <f t="shared" si="1"/>
        <v>615.72</v>
      </c>
      <c r="L12" s="13">
        <f t="shared" si="1"/>
        <v>3.6439999999999997</v>
      </c>
      <c r="M12" s="13">
        <f t="shared" si="1"/>
        <v>110.62</v>
      </c>
      <c r="N12" s="13">
        <f t="shared" si="1"/>
        <v>544.22399999999993</v>
      </c>
    </row>
    <row r="13" spans="1:14">
      <c r="C13" s="22"/>
      <c r="D13" s="22"/>
      <c r="E13" s="22"/>
      <c r="F13" s="22"/>
      <c r="G13" s="4"/>
      <c r="H13" s="4"/>
      <c r="I13" s="4"/>
      <c r="J13" s="4"/>
      <c r="K13" s="4"/>
      <c r="L13" s="4"/>
      <c r="M13" s="4"/>
      <c r="N13" s="4"/>
    </row>
  </sheetData>
  <mergeCells count="3">
    <mergeCell ref="C3:F3"/>
    <mergeCell ref="G3:J3"/>
    <mergeCell ref="K3:N3"/>
  </mergeCell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O25" sqref="O25"/>
    </sheetView>
  </sheetViews>
  <sheetFormatPr defaultRowHeight="15"/>
  <cols>
    <col min="1" max="1" width="10.5703125" customWidth="1"/>
    <col min="2" max="3" width="3.7109375" customWidth="1"/>
    <col min="4" max="4" width="4.28515625" customWidth="1"/>
    <col min="5" max="13" width="4.7109375" customWidth="1"/>
  </cols>
  <sheetData>
    <row r="1" spans="1:13">
      <c r="A1" s="15" t="s">
        <v>31</v>
      </c>
    </row>
    <row r="2" spans="1:13" ht="23.25" customHeight="1">
      <c r="A2" s="26" t="s">
        <v>33</v>
      </c>
      <c r="B2" s="54" t="s">
        <v>13</v>
      </c>
      <c r="C2" s="54"/>
      <c r="D2" s="54"/>
      <c r="E2" s="54"/>
      <c r="F2" s="54" t="s">
        <v>1</v>
      </c>
      <c r="G2" s="54"/>
      <c r="H2" s="54"/>
      <c r="I2" s="54"/>
      <c r="J2" s="54" t="s">
        <v>14</v>
      </c>
      <c r="K2" s="54"/>
      <c r="L2" s="54"/>
      <c r="M2" s="54"/>
    </row>
    <row r="3" spans="1:13">
      <c r="A3" s="1" t="s">
        <v>42</v>
      </c>
      <c r="B3" s="1" t="s">
        <v>3</v>
      </c>
      <c r="C3" s="1" t="s">
        <v>4</v>
      </c>
      <c r="D3" s="1" t="s">
        <v>5</v>
      </c>
      <c r="E3" s="1" t="s">
        <v>10</v>
      </c>
      <c r="F3" s="1" t="s">
        <v>7</v>
      </c>
      <c r="G3" s="1" t="s">
        <v>34</v>
      </c>
      <c r="H3" s="1" t="s">
        <v>6</v>
      </c>
      <c r="I3" s="1" t="s">
        <v>35</v>
      </c>
      <c r="J3" s="1" t="s">
        <v>8</v>
      </c>
      <c r="K3" s="1" t="s">
        <v>12</v>
      </c>
      <c r="L3" s="1" t="s">
        <v>37</v>
      </c>
      <c r="M3" s="1" t="s">
        <v>36</v>
      </c>
    </row>
    <row r="4" spans="1:13">
      <c r="A4" s="19">
        <v>1</v>
      </c>
      <c r="B4" s="20">
        <f>Лист1!C12</f>
        <v>17.090000000000003</v>
      </c>
      <c r="C4" s="20">
        <v>20</v>
      </c>
      <c r="D4" s="20">
        <v>128</v>
      </c>
      <c r="E4" s="20">
        <v>798.97</v>
      </c>
      <c r="F4" s="20">
        <v>23</v>
      </c>
      <c r="G4" s="20">
        <v>34</v>
      </c>
      <c r="H4" s="20">
        <v>0.3</v>
      </c>
      <c r="I4" s="20">
        <v>13</v>
      </c>
      <c r="J4" s="20">
        <v>207</v>
      </c>
      <c r="K4" s="20">
        <v>7.2</v>
      </c>
      <c r="L4" s="20">
        <v>61.6</v>
      </c>
      <c r="M4" s="20">
        <v>234</v>
      </c>
    </row>
    <row r="5" spans="1:13">
      <c r="A5" s="19">
        <v>2</v>
      </c>
      <c r="B5" s="20">
        <f>Лист2!C11</f>
        <v>15.65</v>
      </c>
      <c r="C5" s="20">
        <f>Лист2!D11</f>
        <v>19.100000000000001</v>
      </c>
      <c r="D5" s="20">
        <f>Лист2!E11</f>
        <v>76.28</v>
      </c>
      <c r="E5" s="20">
        <f>Лист2!F11</f>
        <v>546.1</v>
      </c>
      <c r="F5" s="20">
        <f>Лист2!G11</f>
        <v>21.9</v>
      </c>
      <c r="G5" s="20">
        <f>Лист2!H11</f>
        <v>62.32</v>
      </c>
      <c r="H5" s="20">
        <f>Лист2!I11</f>
        <v>0.21100000000000002</v>
      </c>
      <c r="I5" s="20">
        <f>Лист2!J11</f>
        <v>0.46</v>
      </c>
      <c r="J5" s="20">
        <f>Лист2!K11</f>
        <v>298.94</v>
      </c>
      <c r="K5" s="20">
        <f>Лист2!L11</f>
        <v>6.5900000000000007</v>
      </c>
      <c r="L5" s="20">
        <f>Лист2!M11</f>
        <v>64.87</v>
      </c>
      <c r="M5" s="20">
        <f>Лист2!N11</f>
        <v>214.26</v>
      </c>
    </row>
    <row r="6" spans="1:13">
      <c r="A6" s="19">
        <v>3</v>
      </c>
      <c r="B6" s="20">
        <f>'Лист 3'!C12</f>
        <v>14.430000000000001</v>
      </c>
      <c r="C6" s="6">
        <v>56</v>
      </c>
      <c r="D6" s="6">
        <v>239</v>
      </c>
      <c r="E6" s="6">
        <v>1435</v>
      </c>
      <c r="F6" s="6">
        <v>96</v>
      </c>
      <c r="G6" s="6">
        <v>98</v>
      </c>
      <c r="H6" s="6">
        <v>0.9</v>
      </c>
      <c r="I6" s="6">
        <v>6.9</v>
      </c>
      <c r="J6" s="6">
        <v>495</v>
      </c>
      <c r="K6" s="6">
        <v>10</v>
      </c>
      <c r="L6" s="6">
        <v>257</v>
      </c>
      <c r="M6" s="6">
        <v>834</v>
      </c>
    </row>
    <row r="7" spans="1:13">
      <c r="A7" s="19">
        <v>4</v>
      </c>
      <c r="B7" s="20">
        <f>'Лист 4'!C12</f>
        <v>19.690000000000001</v>
      </c>
      <c r="C7" s="20">
        <f>'Лист 4'!D12</f>
        <v>20.98</v>
      </c>
      <c r="D7" s="20">
        <f>'Лист 4'!E12</f>
        <v>130.28</v>
      </c>
      <c r="E7" s="20">
        <f>'Лист 4'!F12</f>
        <v>791.8</v>
      </c>
      <c r="F7" s="20">
        <f>'Лист 4'!G12</f>
        <v>12.74</v>
      </c>
      <c r="G7" s="20">
        <f>'Лист 4'!H12</f>
        <v>66.400000000000006</v>
      </c>
      <c r="H7" s="20">
        <f>'Лист 4'!I12</f>
        <v>0.32799999999999996</v>
      </c>
      <c r="I7" s="20">
        <f>'Лист 4'!J12</f>
        <v>0.79999999999999993</v>
      </c>
      <c r="J7" s="20">
        <f>'Лист 4'!K12</f>
        <v>337.4</v>
      </c>
      <c r="K7" s="20">
        <f>'Лист 4'!L12</f>
        <v>6.82</v>
      </c>
      <c r="L7" s="20">
        <f>'Лист 4'!M12</f>
        <v>124.69999999999999</v>
      </c>
      <c r="M7" s="20">
        <f>'Лист 4'!N12</f>
        <v>397</v>
      </c>
    </row>
    <row r="8" spans="1:13">
      <c r="A8" s="19">
        <v>5</v>
      </c>
      <c r="B8" s="20">
        <f>Лист5!C12</f>
        <v>19.790000000000003</v>
      </c>
      <c r="C8" s="20">
        <f>Лист5!D12</f>
        <v>25.720000000000002</v>
      </c>
      <c r="D8" s="20">
        <f>Лист5!E12</f>
        <v>124.47999999999999</v>
      </c>
      <c r="E8" s="20">
        <f>Лист5!F12</f>
        <v>844.59999999999991</v>
      </c>
      <c r="F8" s="20">
        <f>Лист5!G12</f>
        <v>24.439999999999998</v>
      </c>
      <c r="G8" s="20">
        <f>Лист5!H12</f>
        <v>93.63</v>
      </c>
      <c r="H8" s="20">
        <f>Лист5!I12</f>
        <v>0.23400000000000001</v>
      </c>
      <c r="I8" s="20">
        <f>Лист5!J12</f>
        <v>13.1</v>
      </c>
      <c r="J8" s="20">
        <f>Лист5!K12</f>
        <v>450.76</v>
      </c>
      <c r="K8" s="20">
        <f>Лист5!L12</f>
        <v>5.72</v>
      </c>
      <c r="L8" s="20">
        <f>Лист5!M12</f>
        <v>96.85</v>
      </c>
      <c r="M8" s="20">
        <f>Лист5!N12</f>
        <v>387.39</v>
      </c>
    </row>
    <row r="9" spans="1:13">
      <c r="A9" s="19">
        <v>6</v>
      </c>
      <c r="B9" s="20">
        <f>Лист6!C12</f>
        <v>37.819999999999993</v>
      </c>
      <c r="C9" s="20">
        <f>Лист6!D12</f>
        <v>23.900000000000002</v>
      </c>
      <c r="D9" s="20">
        <f>Лист6!E12</f>
        <v>121.78</v>
      </c>
      <c r="E9" s="20">
        <f>Лист6!F12</f>
        <v>884.75</v>
      </c>
      <c r="F9" s="20">
        <f>Лист6!G12</f>
        <v>20.73</v>
      </c>
      <c r="G9" s="20">
        <f>Лист6!H12</f>
        <v>98</v>
      </c>
      <c r="H9" s="20">
        <f>Лист6!I12</f>
        <v>0.30400000000000005</v>
      </c>
      <c r="I9" s="20">
        <f>Лист6!J12</f>
        <v>0.7</v>
      </c>
      <c r="J9" s="20">
        <f>Лист6!K12</f>
        <v>466.29999999999995</v>
      </c>
      <c r="K9" s="20">
        <f>Лист6!L12</f>
        <v>6.1000000000000005</v>
      </c>
      <c r="L9" s="20">
        <f>Лист6!M12</f>
        <v>80.800000000000011</v>
      </c>
      <c r="M9" s="20">
        <f>Лист6!N12</f>
        <v>427.28000000000003</v>
      </c>
    </row>
    <row r="10" spans="1:13">
      <c r="A10" s="19">
        <v>7</v>
      </c>
      <c r="B10" s="20">
        <f>Лист7!C12</f>
        <v>20.420000000000002</v>
      </c>
      <c r="C10" s="20">
        <f>Лист7!D12</f>
        <v>29.249999999999996</v>
      </c>
      <c r="D10" s="20">
        <f>Лист7!E12</f>
        <v>100.23</v>
      </c>
      <c r="E10" s="20">
        <f>Лист7!F12</f>
        <v>627.7600000000001</v>
      </c>
      <c r="F10" s="20">
        <f>Лист7!G12</f>
        <v>123.39</v>
      </c>
      <c r="G10" s="20">
        <f>Лист7!H12</f>
        <v>60.027000000000001</v>
      </c>
      <c r="H10" s="20">
        <f>Лист7!I12</f>
        <v>0.21940000000000001</v>
      </c>
      <c r="I10" s="20">
        <f>Лист7!J12</f>
        <v>6.2100000000000009</v>
      </c>
      <c r="J10" s="20">
        <f>Лист7!K12</f>
        <v>486.64</v>
      </c>
      <c r="K10" s="20">
        <f>Лист7!L12</f>
        <v>2.52</v>
      </c>
      <c r="L10" s="20">
        <f>Лист7!M12</f>
        <v>62.15</v>
      </c>
      <c r="M10" s="20">
        <f>Лист7!N12</f>
        <v>211.19</v>
      </c>
    </row>
    <row r="11" spans="1:13">
      <c r="A11" s="19">
        <v>8</v>
      </c>
      <c r="B11" s="20">
        <f>Лист8!C12</f>
        <v>26.699999999999996</v>
      </c>
      <c r="C11" s="20">
        <f>Лист8!D12</f>
        <v>24.7</v>
      </c>
      <c r="D11" s="20">
        <f>Лист8!E12</f>
        <v>101.6</v>
      </c>
      <c r="E11" s="20">
        <f>Лист8!F12</f>
        <v>937.65</v>
      </c>
      <c r="F11" s="20">
        <f>Лист8!G12</f>
        <v>13.799999999999999</v>
      </c>
      <c r="G11" s="20">
        <f>Лист8!H12</f>
        <v>63.230000000000004</v>
      </c>
      <c r="H11" s="20">
        <f>Лист8!I12</f>
        <v>0.31399999999999995</v>
      </c>
      <c r="I11" s="20">
        <f>Лист8!J12</f>
        <v>13.9</v>
      </c>
      <c r="J11" s="20">
        <f>Лист8!K12</f>
        <v>459.5</v>
      </c>
      <c r="K11" s="20">
        <f>Лист8!L12</f>
        <v>6.53</v>
      </c>
      <c r="L11" s="20">
        <f>Лист8!M12</f>
        <v>49.3</v>
      </c>
      <c r="M11" s="20">
        <f>Лист8!N12</f>
        <v>207</v>
      </c>
    </row>
    <row r="12" spans="1:13">
      <c r="A12" s="19">
        <v>9</v>
      </c>
      <c r="B12" s="20">
        <f>Лист9!C11</f>
        <v>0.05</v>
      </c>
      <c r="C12" s="20">
        <f>Лист9!D11</f>
        <v>8.1999999999999993</v>
      </c>
      <c r="D12" s="20">
        <f>Лист9!E11</f>
        <v>0.08</v>
      </c>
      <c r="E12" s="20">
        <f>Лист9!F11</f>
        <v>74.8</v>
      </c>
      <c r="F12" s="20">
        <f>Лист9!G11</f>
        <v>0</v>
      </c>
      <c r="G12" s="20">
        <f>Лист9!H11</f>
        <v>34</v>
      </c>
      <c r="H12" s="20">
        <f>Лист9!I11</f>
        <v>0</v>
      </c>
      <c r="I12" s="20">
        <f>Лист9!J11</f>
        <v>0</v>
      </c>
      <c r="J12" s="20">
        <f>Лист9!K11</f>
        <v>1.2</v>
      </c>
      <c r="K12" s="20">
        <f>Лист9!L11</f>
        <v>0.02</v>
      </c>
      <c r="L12" s="20">
        <f>Лист9!M11</f>
        <v>0</v>
      </c>
      <c r="M12" s="20">
        <f>Лист9!N11</f>
        <v>1.6</v>
      </c>
    </row>
    <row r="13" spans="1:13">
      <c r="A13" s="19">
        <v>10</v>
      </c>
      <c r="B13" s="20">
        <v>16.97</v>
      </c>
      <c r="C13" s="6">
        <v>24</v>
      </c>
      <c r="D13" s="6">
        <v>107</v>
      </c>
      <c r="E13" s="6">
        <v>721.32</v>
      </c>
      <c r="F13" s="6">
        <v>13</v>
      </c>
      <c r="G13" s="6">
        <v>59</v>
      </c>
      <c r="H13" s="6">
        <v>0.159</v>
      </c>
      <c r="I13" s="6">
        <v>5.9</v>
      </c>
      <c r="J13" s="6">
        <v>350</v>
      </c>
      <c r="K13" s="6">
        <v>6.1</v>
      </c>
      <c r="L13" s="6">
        <v>63</v>
      </c>
      <c r="M13" s="6">
        <v>274</v>
      </c>
    </row>
    <row r="14" spans="1:13" ht="24" customHeight="1">
      <c r="A14" s="24" t="s">
        <v>32</v>
      </c>
      <c r="B14" s="27">
        <f>(B4+B5+B6+B7+B8+B9+B10+B11+B12+B13)/10</f>
        <v>18.860999999999997</v>
      </c>
      <c r="C14" s="27">
        <f t="shared" ref="C14:M14" si="0">(C4+C5+C6+C7+C8+C9+C10+C11+C12+C13)/10</f>
        <v>25.184999999999999</v>
      </c>
      <c r="D14" s="27">
        <f t="shared" si="0"/>
        <v>112.873</v>
      </c>
      <c r="E14" s="27">
        <f>(E4+E5+E6+E7+E8+E9+E10+E11+E12+E13)/10</f>
        <v>766.27499999999986</v>
      </c>
      <c r="F14" s="27">
        <f t="shared" si="0"/>
        <v>34.9</v>
      </c>
      <c r="G14" s="27">
        <f t="shared" si="0"/>
        <v>66.860700000000008</v>
      </c>
      <c r="H14" s="27">
        <f t="shared" si="0"/>
        <v>0.29693999999999998</v>
      </c>
      <c r="I14" s="27">
        <f t="shared" si="0"/>
        <v>6.0969999999999995</v>
      </c>
      <c r="J14" s="27">
        <f t="shared" si="0"/>
        <v>355.274</v>
      </c>
      <c r="K14" s="27">
        <f t="shared" si="0"/>
        <v>5.7600000000000007</v>
      </c>
      <c r="L14" s="27">
        <f t="shared" si="0"/>
        <v>86.026999999999987</v>
      </c>
      <c r="M14" s="27">
        <f t="shared" si="0"/>
        <v>318.77200000000005</v>
      </c>
    </row>
    <row r="15" spans="1:13">
      <c r="B15" s="22"/>
      <c r="C15" s="22"/>
      <c r="D15" s="22"/>
      <c r="E15" s="22" t="s">
        <v>44</v>
      </c>
      <c r="F15" s="4"/>
      <c r="G15" s="4"/>
      <c r="H15" s="4"/>
      <c r="I15" s="4"/>
      <c r="J15" s="4"/>
      <c r="K15" s="4"/>
      <c r="L15" s="4"/>
      <c r="M15" s="4"/>
    </row>
    <row r="16" spans="1:1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</sheetData>
  <mergeCells count="3">
    <mergeCell ref="B2:E2"/>
    <mergeCell ref="F2:I2"/>
    <mergeCell ref="J2:M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82"/>
  <sheetViews>
    <sheetView workbookViewId="0">
      <selection activeCell="L22" sqref="L22"/>
    </sheetView>
  </sheetViews>
  <sheetFormatPr defaultRowHeight="15"/>
  <sheetData>
    <row r="82" ht="24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Q20" sqref="Q20"/>
    </sheetView>
  </sheetViews>
  <sheetFormatPr defaultRowHeight="15"/>
  <cols>
    <col min="1" max="1" width="34.7109375" customWidth="1"/>
    <col min="2" max="2" width="10.7109375" customWidth="1"/>
    <col min="3" max="5" width="3.42578125" customWidth="1"/>
    <col min="6" max="6" width="5.5703125" customWidth="1"/>
    <col min="7" max="13" width="3.42578125" customWidth="1"/>
    <col min="14" max="14" width="5.140625" customWidth="1"/>
  </cols>
  <sheetData>
    <row r="1" spans="1:14">
      <c r="A1" s="16" t="s">
        <v>54</v>
      </c>
      <c r="B1" s="16"/>
      <c r="C1" s="1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>
      <c r="A2" s="17" t="s">
        <v>20</v>
      </c>
      <c r="B2" s="16"/>
      <c r="C2" s="1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5" customHeight="1">
      <c r="A3" s="1" t="s">
        <v>0</v>
      </c>
      <c r="B3" s="21" t="s">
        <v>33</v>
      </c>
      <c r="C3" s="47" t="s">
        <v>13</v>
      </c>
      <c r="D3" s="48"/>
      <c r="E3" s="48"/>
      <c r="F3" s="49"/>
      <c r="G3" s="53" t="s">
        <v>1</v>
      </c>
      <c r="H3" s="53"/>
      <c r="I3" s="53"/>
      <c r="J3" s="53"/>
      <c r="K3" s="53" t="s">
        <v>14</v>
      </c>
      <c r="L3" s="53"/>
      <c r="M3" s="53"/>
      <c r="N3" s="53"/>
    </row>
    <row r="4" spans="1:14">
      <c r="A4" s="1" t="s">
        <v>2</v>
      </c>
      <c r="B4" s="1" t="s">
        <v>11</v>
      </c>
      <c r="C4" s="1" t="s">
        <v>3</v>
      </c>
      <c r="D4" s="1" t="s">
        <v>4</v>
      </c>
      <c r="E4" s="1" t="s">
        <v>5</v>
      </c>
      <c r="F4" s="1" t="s">
        <v>10</v>
      </c>
      <c r="G4" s="1" t="s">
        <v>7</v>
      </c>
      <c r="H4" s="1" t="s">
        <v>34</v>
      </c>
      <c r="I4" s="1" t="s">
        <v>6</v>
      </c>
      <c r="J4" s="1" t="s">
        <v>35</v>
      </c>
      <c r="K4" s="1" t="s">
        <v>8</v>
      </c>
      <c r="L4" s="1" t="s">
        <v>12</v>
      </c>
      <c r="M4" s="1" t="s">
        <v>37</v>
      </c>
      <c r="N4" s="1" t="s">
        <v>36</v>
      </c>
    </row>
    <row r="5" spans="1:14" ht="24.75" customHeight="1">
      <c r="A5" s="25" t="s">
        <v>48</v>
      </c>
      <c r="B5" s="5" t="s">
        <v>19</v>
      </c>
      <c r="C5" s="9">
        <v>4.4000000000000004</v>
      </c>
      <c r="D5" s="9">
        <v>3.8</v>
      </c>
      <c r="E5" s="9">
        <v>15.8</v>
      </c>
      <c r="F5" s="9">
        <v>116</v>
      </c>
      <c r="G5" s="9">
        <v>0.6</v>
      </c>
      <c r="H5" s="9">
        <v>24</v>
      </c>
      <c r="I5" s="9">
        <v>6.0000000000000001E-3</v>
      </c>
      <c r="J5" s="9">
        <v>0.4</v>
      </c>
      <c r="K5" s="9">
        <v>118</v>
      </c>
      <c r="L5" s="9">
        <v>0.4</v>
      </c>
      <c r="M5" s="9">
        <v>16</v>
      </c>
      <c r="N5" s="9">
        <v>100</v>
      </c>
    </row>
    <row r="6" spans="1:14">
      <c r="A6" s="3" t="s">
        <v>23</v>
      </c>
      <c r="B6" s="5">
        <v>200</v>
      </c>
      <c r="C6" s="9">
        <v>1.5</v>
      </c>
      <c r="D6" s="9">
        <v>1.3</v>
      </c>
      <c r="E6" s="9">
        <v>15.9</v>
      </c>
      <c r="F6" s="9">
        <v>81</v>
      </c>
      <c r="G6" s="9">
        <v>1.3</v>
      </c>
      <c r="H6" s="9">
        <v>4.22</v>
      </c>
      <c r="I6" s="9">
        <v>0.04</v>
      </c>
      <c r="J6" s="9">
        <v>0</v>
      </c>
      <c r="K6" s="9">
        <v>127</v>
      </c>
      <c r="L6" s="9">
        <v>0.4</v>
      </c>
      <c r="M6" s="9">
        <v>8.67</v>
      </c>
      <c r="N6" s="9">
        <v>40</v>
      </c>
    </row>
    <row r="7" spans="1:14">
      <c r="A7" s="3" t="s">
        <v>17</v>
      </c>
      <c r="B7" s="5">
        <v>50</v>
      </c>
      <c r="C7" s="10">
        <v>3.8</v>
      </c>
      <c r="D7" s="10">
        <v>0.4</v>
      </c>
      <c r="E7" s="10">
        <v>24.6</v>
      </c>
      <c r="F7" s="10">
        <v>117.5</v>
      </c>
      <c r="G7" s="10">
        <v>0</v>
      </c>
      <c r="H7" s="10">
        <v>0</v>
      </c>
      <c r="I7" s="10">
        <v>5.5E-2</v>
      </c>
      <c r="J7" s="10">
        <v>0</v>
      </c>
      <c r="K7" s="10">
        <v>10</v>
      </c>
      <c r="L7" s="10">
        <v>0.55000000000000004</v>
      </c>
      <c r="M7" s="10">
        <v>17</v>
      </c>
      <c r="N7" s="10">
        <v>38</v>
      </c>
    </row>
    <row r="8" spans="1:14">
      <c r="A8" s="3" t="s">
        <v>16</v>
      </c>
      <c r="B8" s="12">
        <v>10</v>
      </c>
      <c r="C8" s="9">
        <v>0.05</v>
      </c>
      <c r="D8" s="9">
        <v>8.1999999999999993</v>
      </c>
      <c r="E8" s="9">
        <v>0.08</v>
      </c>
      <c r="F8" s="9">
        <v>74.8</v>
      </c>
      <c r="G8" s="9">
        <v>0</v>
      </c>
      <c r="H8" s="9">
        <v>34</v>
      </c>
      <c r="I8" s="9">
        <v>0</v>
      </c>
      <c r="J8" s="9">
        <v>0</v>
      </c>
      <c r="K8" s="9">
        <v>1.2</v>
      </c>
      <c r="L8" s="9">
        <v>0.02</v>
      </c>
      <c r="M8" s="9">
        <v>0</v>
      </c>
      <c r="N8" s="9">
        <v>1.6</v>
      </c>
    </row>
    <row r="9" spans="1:14">
      <c r="A9" s="3" t="s">
        <v>56</v>
      </c>
      <c r="B9" s="5">
        <v>200</v>
      </c>
      <c r="C9" s="9">
        <v>0.8</v>
      </c>
      <c r="D9" s="9">
        <v>0.8</v>
      </c>
      <c r="E9" s="9">
        <v>19.600000000000001</v>
      </c>
      <c r="F9" s="9">
        <v>94</v>
      </c>
      <c r="G9" s="9">
        <v>20</v>
      </c>
      <c r="H9" s="9">
        <v>0</v>
      </c>
      <c r="I9" s="9">
        <v>0.06</v>
      </c>
      <c r="J9" s="9">
        <v>0</v>
      </c>
      <c r="K9" s="9">
        <v>32</v>
      </c>
      <c r="L9" s="9">
        <v>4.4000000000000004</v>
      </c>
      <c r="M9" s="9">
        <v>9</v>
      </c>
      <c r="N9" s="9">
        <v>11</v>
      </c>
    </row>
    <row r="10" spans="1:14">
      <c r="A10" s="3" t="s">
        <v>49</v>
      </c>
      <c r="B10" s="3">
        <v>40</v>
      </c>
      <c r="C10" s="3">
        <v>5.0999999999999996</v>
      </c>
      <c r="D10" s="3">
        <v>4.5999999999999996</v>
      </c>
      <c r="E10" s="3">
        <v>0.3</v>
      </c>
      <c r="F10" s="3">
        <v>62.8</v>
      </c>
      <c r="G10" s="3">
        <v>0</v>
      </c>
      <c r="H10" s="3">
        <v>0.1</v>
      </c>
      <c r="I10" s="3">
        <v>0.05</v>
      </c>
      <c r="J10" s="3">
        <v>0.06</v>
      </c>
      <c r="K10" s="3">
        <v>10.74</v>
      </c>
      <c r="L10" s="3">
        <v>0.82</v>
      </c>
      <c r="M10" s="3">
        <v>14.2</v>
      </c>
      <c r="N10" s="3">
        <v>23.66</v>
      </c>
    </row>
    <row r="11" spans="1:14">
      <c r="A11" s="8" t="s">
        <v>15</v>
      </c>
      <c r="B11" s="5"/>
      <c r="C11" s="13">
        <f>SUM(C5:C10)</f>
        <v>15.65</v>
      </c>
      <c r="D11" s="13">
        <f t="shared" ref="D11:N11" si="0">SUM(D5:D10)</f>
        <v>19.100000000000001</v>
      </c>
      <c r="E11" s="13">
        <f t="shared" si="0"/>
        <v>76.28</v>
      </c>
      <c r="F11" s="13">
        <f t="shared" si="0"/>
        <v>546.1</v>
      </c>
      <c r="G11" s="13">
        <f t="shared" si="0"/>
        <v>21.9</v>
      </c>
      <c r="H11" s="13">
        <f t="shared" si="0"/>
        <v>62.32</v>
      </c>
      <c r="I11" s="13">
        <f t="shared" si="0"/>
        <v>0.21100000000000002</v>
      </c>
      <c r="J11" s="13">
        <f t="shared" si="0"/>
        <v>0.46</v>
      </c>
      <c r="K11" s="13">
        <f t="shared" si="0"/>
        <v>298.94</v>
      </c>
      <c r="L11" s="13">
        <f t="shared" si="0"/>
        <v>6.5900000000000007</v>
      </c>
      <c r="M11" s="13">
        <f t="shared" si="0"/>
        <v>64.87</v>
      </c>
      <c r="N11" s="13">
        <f t="shared" si="0"/>
        <v>214.26</v>
      </c>
    </row>
    <row r="14" spans="1:1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</sheetData>
  <mergeCells count="3">
    <mergeCell ref="C3:F3"/>
    <mergeCell ref="G3:J3"/>
    <mergeCell ref="K3:N3"/>
  </mergeCells>
  <pageMargins left="0.7" right="0.7" top="0.75" bottom="0.75" header="0.3" footer="0.3"/>
  <pageSetup paperSize="9" scale="9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A41" sqref="A41"/>
    </sheetView>
  </sheetViews>
  <sheetFormatPr defaultRowHeight="15"/>
  <cols>
    <col min="1" max="1" width="36.5703125" customWidth="1"/>
    <col min="2" max="2" width="5.5703125" customWidth="1"/>
    <col min="3" max="5" width="3.42578125" customWidth="1"/>
    <col min="6" max="6" width="5.5703125" customWidth="1"/>
    <col min="7" max="13" width="3.42578125" customWidth="1"/>
    <col min="14" max="14" width="5.42578125" customWidth="1"/>
  </cols>
  <sheetData>
    <row r="1" spans="1:14">
      <c r="A1" s="16" t="s">
        <v>54</v>
      </c>
      <c r="B1" s="16"/>
      <c r="C1" s="11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>
      <c r="A2" s="17" t="s">
        <v>22</v>
      </c>
      <c r="B2" s="16"/>
      <c r="C2" s="11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3.25" customHeight="1">
      <c r="A3" s="1" t="s">
        <v>0</v>
      </c>
      <c r="B3" s="21" t="s">
        <v>33</v>
      </c>
      <c r="C3" s="47" t="s">
        <v>13</v>
      </c>
      <c r="D3" s="48"/>
      <c r="E3" s="48"/>
      <c r="F3" s="49"/>
      <c r="G3" s="53" t="s">
        <v>1</v>
      </c>
      <c r="H3" s="53"/>
      <c r="I3" s="53"/>
      <c r="J3" s="53"/>
      <c r="K3" s="53" t="s">
        <v>14</v>
      </c>
      <c r="L3" s="53"/>
      <c r="M3" s="53"/>
      <c r="N3" s="53"/>
    </row>
    <row r="4" spans="1:14">
      <c r="A4" s="29" t="s">
        <v>2</v>
      </c>
      <c r="B4" s="29" t="s">
        <v>11</v>
      </c>
      <c r="C4" s="29" t="s">
        <v>3</v>
      </c>
      <c r="D4" s="29" t="s">
        <v>4</v>
      </c>
      <c r="E4" s="29" t="s">
        <v>5</v>
      </c>
      <c r="F4" s="29" t="s">
        <v>10</v>
      </c>
      <c r="G4" s="29" t="s">
        <v>7</v>
      </c>
      <c r="H4" s="29" t="s">
        <v>34</v>
      </c>
      <c r="I4" s="29" t="s">
        <v>6</v>
      </c>
      <c r="J4" s="29" t="s">
        <v>35</v>
      </c>
      <c r="K4" s="29" t="s">
        <v>8</v>
      </c>
      <c r="L4" s="29" t="s">
        <v>12</v>
      </c>
      <c r="M4" s="29" t="s">
        <v>37</v>
      </c>
      <c r="N4" s="29" t="s">
        <v>36</v>
      </c>
    </row>
    <row r="5" spans="1:14" s="11" customFormat="1" ht="11.25">
      <c r="A5" s="6" t="s">
        <v>63</v>
      </c>
      <c r="B5" s="6">
        <v>200</v>
      </c>
      <c r="C5" s="6">
        <v>8.4</v>
      </c>
      <c r="D5" s="6">
        <v>4.0999999999999996</v>
      </c>
      <c r="E5" s="6">
        <v>35</v>
      </c>
      <c r="F5" s="6">
        <v>230.92</v>
      </c>
      <c r="G5" s="6">
        <v>5.2</v>
      </c>
      <c r="H5" s="6">
        <v>0.32</v>
      </c>
      <c r="I5" s="6">
        <v>0.12</v>
      </c>
      <c r="J5" s="6">
        <v>0.4</v>
      </c>
      <c r="K5" s="6">
        <v>331.4</v>
      </c>
      <c r="L5" s="6">
        <v>4</v>
      </c>
      <c r="M5" s="6">
        <v>29.06</v>
      </c>
      <c r="N5" s="6">
        <v>400.4</v>
      </c>
    </row>
    <row r="6" spans="1:14">
      <c r="A6" s="3" t="s">
        <v>47</v>
      </c>
      <c r="B6" s="5">
        <v>200</v>
      </c>
      <c r="C6" s="9">
        <v>1.4</v>
      </c>
      <c r="D6" s="9">
        <v>1.6</v>
      </c>
      <c r="E6" s="9">
        <v>17.350000000000001</v>
      </c>
      <c r="F6" s="9">
        <v>89.32</v>
      </c>
      <c r="G6" s="9">
        <v>1.3</v>
      </c>
      <c r="H6" s="9">
        <v>8.44</v>
      </c>
      <c r="I6" s="9">
        <v>0.11</v>
      </c>
      <c r="J6" s="9">
        <v>0.11</v>
      </c>
      <c r="K6" s="9">
        <v>119.2</v>
      </c>
      <c r="L6" s="9">
        <v>0.11</v>
      </c>
      <c r="M6" s="9">
        <v>15.1</v>
      </c>
      <c r="N6" s="9">
        <v>79.2</v>
      </c>
    </row>
    <row r="7" spans="1:14">
      <c r="A7" s="3" t="s">
        <v>17</v>
      </c>
      <c r="B7" s="5">
        <v>40</v>
      </c>
      <c r="C7" s="10">
        <v>3</v>
      </c>
      <c r="D7" s="10">
        <v>0.3</v>
      </c>
      <c r="E7" s="10">
        <v>20</v>
      </c>
      <c r="F7" s="10">
        <v>94</v>
      </c>
      <c r="G7" s="10">
        <v>0</v>
      </c>
      <c r="H7" s="10">
        <v>0</v>
      </c>
      <c r="I7" s="10">
        <v>4.3999999999999997E-2</v>
      </c>
      <c r="J7" s="10">
        <v>0</v>
      </c>
      <c r="K7" s="10">
        <v>8</v>
      </c>
      <c r="L7" s="10">
        <v>0.4</v>
      </c>
      <c r="M7" s="10">
        <v>13.6</v>
      </c>
      <c r="N7" s="10">
        <v>30.4</v>
      </c>
    </row>
    <row r="8" spans="1:14">
      <c r="A8" s="44" t="s">
        <v>61</v>
      </c>
      <c r="B8" s="46">
        <v>50</v>
      </c>
      <c r="C8" s="36">
        <v>1.58</v>
      </c>
      <c r="D8" s="36">
        <v>0.2</v>
      </c>
      <c r="E8" s="36">
        <v>9.66</v>
      </c>
      <c r="F8" s="36">
        <v>46.76</v>
      </c>
      <c r="G8" s="37">
        <v>0</v>
      </c>
      <c r="H8" s="36">
        <v>0</v>
      </c>
      <c r="I8" s="44">
        <v>0.02</v>
      </c>
      <c r="J8" s="36">
        <v>0</v>
      </c>
      <c r="K8" s="36">
        <v>4.5999999999999996</v>
      </c>
      <c r="L8" s="36">
        <v>0.22</v>
      </c>
      <c r="M8" s="36">
        <v>6.6</v>
      </c>
      <c r="N8" s="36">
        <v>17.399999999999999</v>
      </c>
    </row>
    <row r="9" spans="1:14">
      <c r="A9" s="3" t="s">
        <v>56</v>
      </c>
      <c r="B9" s="5">
        <v>200</v>
      </c>
      <c r="C9" s="9">
        <v>0.8</v>
      </c>
      <c r="D9" s="9">
        <v>0.6</v>
      </c>
      <c r="E9" s="9">
        <v>20.6</v>
      </c>
      <c r="F9" s="9">
        <v>94</v>
      </c>
      <c r="G9" s="9">
        <v>10</v>
      </c>
      <c r="H9" s="9">
        <v>0</v>
      </c>
      <c r="I9" s="9">
        <v>0.04</v>
      </c>
      <c r="J9" s="9">
        <v>0</v>
      </c>
      <c r="K9" s="9">
        <v>38</v>
      </c>
      <c r="L9" s="9">
        <v>4.5999999999999996</v>
      </c>
      <c r="M9" s="9">
        <v>18</v>
      </c>
      <c r="N9" s="9">
        <v>22</v>
      </c>
    </row>
    <row r="10" spans="1:14">
      <c r="A10" s="3" t="s">
        <v>16</v>
      </c>
      <c r="B10" s="12">
        <v>10</v>
      </c>
      <c r="C10" s="9">
        <v>0.05</v>
      </c>
      <c r="D10" s="9">
        <v>8.1999999999999993</v>
      </c>
      <c r="E10" s="9">
        <v>0.08</v>
      </c>
      <c r="F10" s="9">
        <v>74.8</v>
      </c>
      <c r="G10" s="9">
        <v>0</v>
      </c>
      <c r="H10" s="9">
        <v>34</v>
      </c>
      <c r="I10" s="9">
        <v>0</v>
      </c>
      <c r="J10" s="9">
        <v>0</v>
      </c>
      <c r="K10" s="9">
        <v>1.2</v>
      </c>
      <c r="L10" s="9">
        <v>0.02</v>
      </c>
      <c r="M10" s="9">
        <v>0</v>
      </c>
      <c r="N10" s="9">
        <v>1.6</v>
      </c>
    </row>
    <row r="11" spans="1:14">
      <c r="A11" s="3"/>
      <c r="B11" s="1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>
      <c r="A12" s="8" t="s">
        <v>15</v>
      </c>
      <c r="B12" s="5"/>
      <c r="C12" s="13">
        <f>C5+C6+C7+C8+C10</f>
        <v>14.430000000000001</v>
      </c>
      <c r="D12" s="13">
        <f t="shared" ref="D12:N12" si="0">D5+D6+D7+D8+D10</f>
        <v>14.399999999999999</v>
      </c>
      <c r="E12" s="13">
        <f t="shared" si="0"/>
        <v>82.089999999999989</v>
      </c>
      <c r="F12" s="13">
        <f t="shared" si="0"/>
        <v>535.79999999999995</v>
      </c>
      <c r="G12" s="13">
        <f t="shared" si="0"/>
        <v>6.5</v>
      </c>
      <c r="H12" s="13">
        <f t="shared" si="0"/>
        <v>42.76</v>
      </c>
      <c r="I12" s="13">
        <f t="shared" si="0"/>
        <v>0.29399999999999998</v>
      </c>
      <c r="J12" s="13">
        <f t="shared" si="0"/>
        <v>0.51</v>
      </c>
      <c r="K12" s="13">
        <f t="shared" si="0"/>
        <v>464.4</v>
      </c>
      <c r="L12" s="13">
        <f t="shared" si="0"/>
        <v>4.75</v>
      </c>
      <c r="M12" s="13">
        <f t="shared" si="0"/>
        <v>64.36</v>
      </c>
      <c r="N12" s="13">
        <f t="shared" si="0"/>
        <v>529</v>
      </c>
    </row>
  </sheetData>
  <mergeCells count="3">
    <mergeCell ref="C3:F3"/>
    <mergeCell ref="G3:J3"/>
    <mergeCell ref="K3:N3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P23" sqref="P23"/>
    </sheetView>
  </sheetViews>
  <sheetFormatPr defaultRowHeight="15"/>
  <cols>
    <col min="1" max="1" width="29.28515625" customWidth="1"/>
    <col min="2" max="2" width="7.140625" customWidth="1"/>
    <col min="3" max="5" width="3.42578125" customWidth="1"/>
    <col min="6" max="6" width="5.7109375" customWidth="1"/>
    <col min="7" max="13" width="3.42578125" customWidth="1"/>
    <col min="14" max="14" width="5.28515625" customWidth="1"/>
  </cols>
  <sheetData>
    <row r="1" spans="1:15">
      <c r="A1" s="16" t="s">
        <v>54</v>
      </c>
      <c r="B1" s="16"/>
      <c r="C1" s="1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>
      <c r="A2" s="17" t="s">
        <v>25</v>
      </c>
      <c r="B2" s="16"/>
      <c r="C2" s="1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ht="23.25" customHeight="1">
      <c r="A3" s="1" t="s">
        <v>0</v>
      </c>
      <c r="B3" s="21" t="s">
        <v>33</v>
      </c>
      <c r="C3" s="47" t="s">
        <v>13</v>
      </c>
      <c r="D3" s="48"/>
      <c r="E3" s="48"/>
      <c r="F3" s="49"/>
      <c r="G3" s="50" t="s">
        <v>1</v>
      </c>
      <c r="H3" s="51"/>
      <c r="I3" s="51"/>
      <c r="J3" s="52"/>
      <c r="K3" s="50" t="s">
        <v>14</v>
      </c>
      <c r="L3" s="51"/>
      <c r="M3" s="51"/>
      <c r="N3" s="52"/>
      <c r="O3" s="16"/>
    </row>
    <row r="4" spans="1:15">
      <c r="A4" s="1" t="s">
        <v>2</v>
      </c>
      <c r="B4" s="1" t="s">
        <v>11</v>
      </c>
      <c r="C4" s="1" t="s">
        <v>3</v>
      </c>
      <c r="D4" s="1" t="s">
        <v>4</v>
      </c>
      <c r="E4" s="1" t="s">
        <v>5</v>
      </c>
      <c r="F4" s="1" t="s">
        <v>10</v>
      </c>
      <c r="G4" s="1" t="s">
        <v>7</v>
      </c>
      <c r="H4" s="1" t="s">
        <v>34</v>
      </c>
      <c r="I4" s="1" t="s">
        <v>6</v>
      </c>
      <c r="J4" s="1" t="s">
        <v>35</v>
      </c>
      <c r="K4" s="1" t="s">
        <v>8</v>
      </c>
      <c r="L4" s="1" t="s">
        <v>12</v>
      </c>
      <c r="M4" s="1" t="s">
        <v>37</v>
      </c>
      <c r="N4" s="1" t="s">
        <v>36</v>
      </c>
    </row>
    <row r="5" spans="1:15">
      <c r="A5" s="3" t="s">
        <v>30</v>
      </c>
      <c r="B5" s="5" t="s">
        <v>19</v>
      </c>
      <c r="C5" s="9">
        <v>7.44</v>
      </c>
      <c r="D5" s="9">
        <v>7.48</v>
      </c>
      <c r="E5" s="9">
        <v>36.5</v>
      </c>
      <c r="F5" s="9">
        <v>243</v>
      </c>
      <c r="G5" s="9">
        <v>1.34</v>
      </c>
      <c r="H5" s="9">
        <v>32.4</v>
      </c>
      <c r="I5" s="9">
        <v>0.14399999999999999</v>
      </c>
      <c r="J5" s="9">
        <v>0.1</v>
      </c>
      <c r="K5" s="9">
        <v>136.19999999999999</v>
      </c>
      <c r="L5" s="9">
        <v>0.5</v>
      </c>
      <c r="M5" s="9">
        <v>47.8</v>
      </c>
      <c r="N5" s="9">
        <v>187</v>
      </c>
    </row>
    <row r="6" spans="1:15" ht="15" customHeight="1">
      <c r="A6" s="44" t="s">
        <v>57</v>
      </c>
      <c r="B6" s="45">
        <v>50</v>
      </c>
      <c r="C6" s="36">
        <v>4.8</v>
      </c>
      <c r="D6" s="37">
        <v>1.1000000000000001</v>
      </c>
      <c r="E6" s="36">
        <v>28.1</v>
      </c>
      <c r="F6" s="36">
        <v>142</v>
      </c>
      <c r="G6" s="36">
        <v>0.1</v>
      </c>
      <c r="H6" s="36">
        <v>0</v>
      </c>
      <c r="I6" s="36">
        <v>0.1</v>
      </c>
      <c r="J6" s="36">
        <v>0.6</v>
      </c>
      <c r="K6" s="36">
        <v>30</v>
      </c>
      <c r="L6" s="37">
        <v>0.5</v>
      </c>
      <c r="M6" s="36">
        <v>9</v>
      </c>
      <c r="N6" s="36">
        <v>47</v>
      </c>
    </row>
    <row r="7" spans="1:15">
      <c r="A7" s="3" t="s">
        <v>24</v>
      </c>
      <c r="B7" s="5">
        <v>200</v>
      </c>
      <c r="C7" s="9">
        <v>3.6</v>
      </c>
      <c r="D7" s="9">
        <v>3.3</v>
      </c>
      <c r="E7" s="9">
        <v>25</v>
      </c>
      <c r="F7" s="9">
        <v>144</v>
      </c>
      <c r="G7" s="9">
        <v>1.3</v>
      </c>
      <c r="H7" s="9">
        <v>0</v>
      </c>
      <c r="I7" s="9">
        <v>0</v>
      </c>
      <c r="J7" s="9">
        <v>0.1</v>
      </c>
      <c r="K7" s="9">
        <v>124</v>
      </c>
      <c r="L7" s="9">
        <v>0.8</v>
      </c>
      <c r="M7" s="9">
        <v>36.299999999999997</v>
      </c>
      <c r="N7" s="9">
        <v>109</v>
      </c>
    </row>
    <row r="8" spans="1:15">
      <c r="A8" s="3" t="s">
        <v>17</v>
      </c>
      <c r="B8" s="5">
        <v>40</v>
      </c>
      <c r="C8" s="10">
        <v>3</v>
      </c>
      <c r="D8" s="10">
        <v>0.3</v>
      </c>
      <c r="E8" s="10">
        <v>20</v>
      </c>
      <c r="F8" s="10">
        <v>94</v>
      </c>
      <c r="G8" s="10">
        <v>0</v>
      </c>
      <c r="H8" s="10">
        <v>0</v>
      </c>
      <c r="I8" s="10">
        <v>4.3999999999999997E-2</v>
      </c>
      <c r="J8" s="10">
        <v>0</v>
      </c>
      <c r="K8" s="10">
        <v>8</v>
      </c>
      <c r="L8" s="10">
        <v>0.4</v>
      </c>
      <c r="M8" s="10">
        <v>13.6</v>
      </c>
      <c r="N8" s="10">
        <v>30.4</v>
      </c>
    </row>
    <row r="9" spans="1:15">
      <c r="A9" s="3" t="s">
        <v>16</v>
      </c>
      <c r="B9" s="12">
        <v>10</v>
      </c>
      <c r="C9" s="9">
        <v>0.05</v>
      </c>
      <c r="D9" s="9">
        <v>8.1999999999999993</v>
      </c>
      <c r="E9" s="9">
        <v>0.08</v>
      </c>
      <c r="F9" s="9">
        <v>74.8</v>
      </c>
      <c r="G9" s="9">
        <v>0</v>
      </c>
      <c r="H9" s="9">
        <v>34</v>
      </c>
      <c r="I9" s="9">
        <v>0</v>
      </c>
      <c r="J9" s="9">
        <v>0</v>
      </c>
      <c r="K9" s="9">
        <v>1.2</v>
      </c>
      <c r="L9" s="9">
        <v>0.02</v>
      </c>
      <c r="M9" s="9">
        <v>0</v>
      </c>
      <c r="N9" s="9">
        <v>1.6</v>
      </c>
    </row>
    <row r="10" spans="1:15">
      <c r="A10" s="3" t="s">
        <v>56</v>
      </c>
      <c r="B10" s="5">
        <v>200</v>
      </c>
      <c r="C10" s="9">
        <v>0.8</v>
      </c>
      <c r="D10" s="9">
        <v>0.6</v>
      </c>
      <c r="E10" s="9">
        <v>20.6</v>
      </c>
      <c r="F10" s="9">
        <v>94</v>
      </c>
      <c r="G10" s="9">
        <v>10</v>
      </c>
      <c r="H10" s="9">
        <v>0</v>
      </c>
      <c r="I10" s="9">
        <v>0.04</v>
      </c>
      <c r="J10" s="9">
        <v>0</v>
      </c>
      <c r="K10" s="9">
        <v>38</v>
      </c>
      <c r="L10" s="9">
        <v>4.5999999999999996</v>
      </c>
      <c r="M10" s="9">
        <v>18</v>
      </c>
      <c r="N10" s="9">
        <v>22</v>
      </c>
    </row>
    <row r="11" spans="1:15">
      <c r="A11" s="3"/>
      <c r="B11" s="1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5">
      <c r="A12" s="8" t="s">
        <v>15</v>
      </c>
      <c r="B12" s="23"/>
      <c r="C12" s="13">
        <f>C5+C6+C7+C8+C9+C10+C11</f>
        <v>19.690000000000001</v>
      </c>
      <c r="D12" s="13">
        <f t="shared" ref="D12:N12" si="0">D5+D6+D7+D8+D9+D10+D11</f>
        <v>20.98</v>
      </c>
      <c r="E12" s="13">
        <f t="shared" si="0"/>
        <v>130.28</v>
      </c>
      <c r="F12" s="13">
        <f t="shared" si="0"/>
        <v>791.8</v>
      </c>
      <c r="G12" s="13">
        <f t="shared" si="0"/>
        <v>12.74</v>
      </c>
      <c r="H12" s="13">
        <f t="shared" si="0"/>
        <v>66.400000000000006</v>
      </c>
      <c r="I12" s="13">
        <f t="shared" si="0"/>
        <v>0.32799999999999996</v>
      </c>
      <c r="J12" s="13">
        <f t="shared" si="0"/>
        <v>0.79999999999999993</v>
      </c>
      <c r="K12" s="13">
        <f t="shared" si="0"/>
        <v>337.4</v>
      </c>
      <c r="L12" s="13">
        <f t="shared" si="0"/>
        <v>6.82</v>
      </c>
      <c r="M12" s="13">
        <f t="shared" si="0"/>
        <v>124.69999999999999</v>
      </c>
      <c r="N12" s="13">
        <f t="shared" si="0"/>
        <v>397</v>
      </c>
    </row>
    <row r="13" spans="1:15">
      <c r="C13" s="22"/>
      <c r="D13" s="22"/>
      <c r="E13" s="22"/>
      <c r="F13" s="22"/>
      <c r="G13" s="4"/>
      <c r="H13" s="4"/>
      <c r="I13" s="4"/>
      <c r="J13" s="4"/>
      <c r="K13" s="4"/>
      <c r="L13" s="4"/>
      <c r="M13" s="4"/>
      <c r="N13" s="4"/>
    </row>
    <row r="15" spans="1: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5">
      <c r="K16" s="28"/>
    </row>
    <row r="23" spans="10:10">
      <c r="J23" s="4"/>
    </row>
  </sheetData>
  <mergeCells count="3">
    <mergeCell ref="C3:F3"/>
    <mergeCell ref="G3:J3"/>
    <mergeCell ref="K3:N3"/>
  </mergeCells>
  <pageMargins left="0.7" right="0.7" top="0.75" bottom="0.75" header="0.3" footer="0.3"/>
  <pageSetup paperSize="9" scale="9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M24" sqref="M24"/>
    </sheetView>
  </sheetViews>
  <sheetFormatPr defaultRowHeight="15"/>
  <cols>
    <col min="1" max="1" width="29" customWidth="1"/>
    <col min="2" max="2" width="5.140625" customWidth="1"/>
    <col min="3" max="5" width="3.42578125" customWidth="1"/>
    <col min="6" max="6" width="5.7109375" customWidth="1"/>
    <col min="7" max="13" width="3.42578125" customWidth="1"/>
    <col min="14" max="14" width="4.7109375" customWidth="1"/>
  </cols>
  <sheetData>
    <row r="1" spans="1:14">
      <c r="A1" s="16" t="s">
        <v>54</v>
      </c>
      <c r="B1" s="16"/>
      <c r="C1" s="11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>
      <c r="A2" s="17" t="s">
        <v>26</v>
      </c>
      <c r="B2" s="16"/>
      <c r="C2" s="11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3.25" customHeight="1">
      <c r="A3" s="1" t="s">
        <v>0</v>
      </c>
      <c r="B3" s="21" t="s">
        <v>33</v>
      </c>
      <c r="C3" s="47" t="s">
        <v>13</v>
      </c>
      <c r="D3" s="48"/>
      <c r="E3" s="48"/>
      <c r="F3" s="49"/>
      <c r="G3" s="53" t="s">
        <v>1</v>
      </c>
      <c r="H3" s="53"/>
      <c r="I3" s="53"/>
      <c r="J3" s="53"/>
      <c r="K3" s="53" t="s">
        <v>14</v>
      </c>
      <c r="L3" s="53"/>
      <c r="M3" s="53"/>
      <c r="N3" s="53"/>
    </row>
    <row r="4" spans="1:14">
      <c r="A4" s="1" t="s">
        <v>2</v>
      </c>
      <c r="B4" s="1" t="s">
        <v>11</v>
      </c>
      <c r="C4" s="1" t="s">
        <v>3</v>
      </c>
      <c r="D4" s="1" t="s">
        <v>4</v>
      </c>
      <c r="E4" s="1" t="s">
        <v>5</v>
      </c>
      <c r="F4" s="1" t="s">
        <v>10</v>
      </c>
      <c r="G4" s="1" t="s">
        <v>7</v>
      </c>
      <c r="H4" s="1" t="s">
        <v>34</v>
      </c>
      <c r="I4" s="1" t="s">
        <v>6</v>
      </c>
      <c r="J4" s="1" t="s">
        <v>35</v>
      </c>
      <c r="K4" s="1" t="s">
        <v>8</v>
      </c>
      <c r="L4" s="1" t="s">
        <v>12</v>
      </c>
      <c r="M4" s="1" t="s">
        <v>37</v>
      </c>
      <c r="N4" s="1" t="s">
        <v>36</v>
      </c>
    </row>
    <row r="5" spans="1:14" s="4" customFormat="1" ht="11.25">
      <c r="A5" s="25" t="s">
        <v>50</v>
      </c>
      <c r="B5" s="5" t="s">
        <v>19</v>
      </c>
      <c r="C5" s="9">
        <v>5.54</v>
      </c>
      <c r="D5" s="9">
        <v>8.6199999999999992</v>
      </c>
      <c r="E5" s="9">
        <v>32.4</v>
      </c>
      <c r="F5" s="9">
        <v>229.4</v>
      </c>
      <c r="G5" s="9">
        <v>1.54</v>
      </c>
      <c r="H5" s="9">
        <v>34.6</v>
      </c>
      <c r="I5" s="9">
        <v>0.1</v>
      </c>
      <c r="J5" s="9">
        <v>0.1</v>
      </c>
      <c r="K5" s="9">
        <v>216.2</v>
      </c>
      <c r="L5" s="9">
        <v>0.7</v>
      </c>
      <c r="M5" s="9">
        <v>63.7</v>
      </c>
      <c r="N5" s="9">
        <v>228.5</v>
      </c>
    </row>
    <row r="6" spans="1:14">
      <c r="A6" s="3" t="s">
        <v>53</v>
      </c>
      <c r="B6" s="5" t="s">
        <v>62</v>
      </c>
      <c r="C6" s="10">
        <v>0.1</v>
      </c>
      <c r="D6" s="10">
        <v>0</v>
      </c>
      <c r="E6" s="10">
        <v>14</v>
      </c>
      <c r="F6" s="10">
        <v>54.8</v>
      </c>
      <c r="G6" s="10">
        <v>2.8</v>
      </c>
      <c r="H6" s="10">
        <v>0</v>
      </c>
      <c r="I6" s="10">
        <v>0</v>
      </c>
      <c r="J6" s="10">
        <v>0</v>
      </c>
      <c r="K6" s="10">
        <v>13.06</v>
      </c>
      <c r="L6" s="10">
        <v>0</v>
      </c>
      <c r="M6" s="10">
        <v>1.55</v>
      </c>
      <c r="N6" s="10">
        <v>2.89</v>
      </c>
    </row>
    <row r="7" spans="1:14">
      <c r="A7" s="3" t="s">
        <v>17</v>
      </c>
      <c r="B7" s="5">
        <v>40</v>
      </c>
      <c r="C7" s="10">
        <v>3</v>
      </c>
      <c r="D7" s="10">
        <v>0.3</v>
      </c>
      <c r="E7" s="10">
        <v>20</v>
      </c>
      <c r="F7" s="10">
        <v>94</v>
      </c>
      <c r="G7" s="10">
        <v>0</v>
      </c>
      <c r="H7" s="10">
        <v>0</v>
      </c>
      <c r="I7" s="10">
        <v>4.3999999999999997E-2</v>
      </c>
      <c r="J7" s="10">
        <v>0</v>
      </c>
      <c r="K7" s="10">
        <v>8</v>
      </c>
      <c r="L7" s="10">
        <v>0.4</v>
      </c>
      <c r="M7" s="10">
        <v>13.6</v>
      </c>
      <c r="N7" s="10">
        <v>30.4</v>
      </c>
    </row>
    <row r="8" spans="1:14">
      <c r="A8" s="3" t="s">
        <v>18</v>
      </c>
      <c r="B8" s="12">
        <v>20</v>
      </c>
      <c r="C8" s="9">
        <v>5.0999999999999996</v>
      </c>
      <c r="D8" s="9">
        <v>5.2</v>
      </c>
      <c r="E8" s="9">
        <v>0</v>
      </c>
      <c r="F8" s="9">
        <v>68.599999999999994</v>
      </c>
      <c r="G8" s="9">
        <v>0.1</v>
      </c>
      <c r="H8" s="9">
        <v>25</v>
      </c>
      <c r="I8" s="9">
        <v>0</v>
      </c>
      <c r="J8" s="9">
        <v>0</v>
      </c>
      <c r="K8" s="9">
        <v>180</v>
      </c>
      <c r="L8" s="9">
        <v>0.2</v>
      </c>
      <c r="M8" s="9">
        <v>9</v>
      </c>
      <c r="N8" s="9">
        <v>113</v>
      </c>
    </row>
    <row r="9" spans="1:14">
      <c r="A9" s="3" t="s">
        <v>56</v>
      </c>
      <c r="B9" s="5">
        <v>200</v>
      </c>
      <c r="C9" s="9">
        <v>0.8</v>
      </c>
      <c r="D9" s="9">
        <v>0.8</v>
      </c>
      <c r="E9" s="9">
        <v>19.600000000000001</v>
      </c>
      <c r="F9" s="9">
        <v>94</v>
      </c>
      <c r="G9" s="9">
        <v>20</v>
      </c>
      <c r="H9" s="9">
        <v>0</v>
      </c>
      <c r="I9" s="9">
        <v>0.06</v>
      </c>
      <c r="J9" s="9">
        <v>0</v>
      </c>
      <c r="K9" s="9">
        <v>32</v>
      </c>
      <c r="L9" s="9">
        <v>4.4000000000000004</v>
      </c>
      <c r="M9" s="9">
        <v>9</v>
      </c>
      <c r="N9" s="9">
        <v>11</v>
      </c>
    </row>
    <row r="10" spans="1:14">
      <c r="A10" s="3" t="s">
        <v>16</v>
      </c>
      <c r="B10" s="12">
        <v>10</v>
      </c>
      <c r="C10" s="9">
        <v>0.05</v>
      </c>
      <c r="D10" s="9">
        <v>8.1999999999999993</v>
      </c>
      <c r="E10" s="9">
        <v>0.08</v>
      </c>
      <c r="F10" s="9">
        <v>74.8</v>
      </c>
      <c r="G10" s="9">
        <v>0</v>
      </c>
      <c r="H10" s="9">
        <v>34</v>
      </c>
      <c r="I10" s="9">
        <v>0</v>
      </c>
      <c r="J10" s="9">
        <v>0</v>
      </c>
      <c r="K10" s="9">
        <v>1.2</v>
      </c>
      <c r="L10" s="9">
        <v>0.02</v>
      </c>
      <c r="M10" s="9">
        <v>0</v>
      </c>
      <c r="N10" s="9">
        <v>1.6</v>
      </c>
    </row>
    <row r="11" spans="1:14">
      <c r="A11" s="3" t="s">
        <v>61</v>
      </c>
      <c r="B11" s="7">
        <v>50</v>
      </c>
      <c r="C11" s="9">
        <v>5.2</v>
      </c>
      <c r="D11" s="9">
        <v>2.6</v>
      </c>
      <c r="E11" s="9">
        <v>38.4</v>
      </c>
      <c r="F11" s="9">
        <v>229</v>
      </c>
      <c r="G11" s="9">
        <v>0</v>
      </c>
      <c r="H11" s="9">
        <v>0.03</v>
      </c>
      <c r="I11" s="9">
        <v>0.03</v>
      </c>
      <c r="J11" s="9">
        <v>13</v>
      </c>
      <c r="K11" s="9">
        <v>0.3</v>
      </c>
      <c r="L11" s="14">
        <v>0</v>
      </c>
      <c r="M11" s="9">
        <v>0</v>
      </c>
      <c r="N11" s="9">
        <v>0</v>
      </c>
    </row>
    <row r="12" spans="1:14">
      <c r="A12" s="8" t="s">
        <v>15</v>
      </c>
      <c r="B12" s="5"/>
      <c r="C12" s="13">
        <f>C5+C6+C7+C8+C9+C10+C11</f>
        <v>19.790000000000003</v>
      </c>
      <c r="D12" s="13">
        <f t="shared" ref="D12:N12" si="0">D5+D6+D7+D8+D9+D10+D11</f>
        <v>25.720000000000002</v>
      </c>
      <c r="E12" s="13">
        <f t="shared" si="0"/>
        <v>124.47999999999999</v>
      </c>
      <c r="F12" s="13">
        <f t="shared" si="0"/>
        <v>844.59999999999991</v>
      </c>
      <c r="G12" s="13">
        <f t="shared" si="0"/>
        <v>24.439999999999998</v>
      </c>
      <c r="H12" s="13">
        <f t="shared" si="0"/>
        <v>93.63</v>
      </c>
      <c r="I12" s="13">
        <f t="shared" si="0"/>
        <v>0.23400000000000001</v>
      </c>
      <c r="J12" s="13">
        <f t="shared" si="0"/>
        <v>13.1</v>
      </c>
      <c r="K12" s="13">
        <f t="shared" si="0"/>
        <v>450.76</v>
      </c>
      <c r="L12" s="13">
        <f t="shared" si="0"/>
        <v>5.72</v>
      </c>
      <c r="M12" s="13">
        <f t="shared" si="0"/>
        <v>96.85</v>
      </c>
      <c r="N12" s="13">
        <f t="shared" si="0"/>
        <v>387.39</v>
      </c>
    </row>
    <row r="13" spans="1:14">
      <c r="C13" s="22"/>
      <c r="D13" s="22"/>
      <c r="E13" s="22"/>
      <c r="F13" s="22"/>
      <c r="G13" s="4"/>
      <c r="H13" s="4"/>
      <c r="I13" s="4"/>
      <c r="J13" s="4"/>
      <c r="K13" s="4"/>
      <c r="L13" s="4"/>
      <c r="M13" s="4"/>
      <c r="N13" s="4"/>
    </row>
    <row r="15" spans="1:1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</sheetData>
  <mergeCells count="3">
    <mergeCell ref="C3:F3"/>
    <mergeCell ref="G3:J3"/>
    <mergeCell ref="K3:N3"/>
  </mergeCell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J20" sqref="J20"/>
    </sheetView>
  </sheetViews>
  <sheetFormatPr defaultRowHeight="15"/>
  <cols>
    <col min="1" max="1" width="35" customWidth="1"/>
    <col min="2" max="2" width="5.5703125" customWidth="1"/>
    <col min="3" max="3" width="3.42578125" customWidth="1"/>
    <col min="4" max="4" width="4.42578125" customWidth="1"/>
    <col min="5" max="5" width="3.42578125" customWidth="1"/>
    <col min="6" max="6" width="5.5703125" customWidth="1"/>
    <col min="7" max="13" width="3.42578125" customWidth="1"/>
    <col min="14" max="14" width="4.85546875" customWidth="1"/>
  </cols>
  <sheetData>
    <row r="1" spans="1:14">
      <c r="A1" s="16" t="s">
        <v>55</v>
      </c>
      <c r="B1" s="16"/>
      <c r="C1" s="11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>
      <c r="A2" s="17" t="s">
        <v>27</v>
      </c>
      <c r="B2" s="16"/>
      <c r="C2" s="11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3.25" customHeight="1">
      <c r="A3" s="1" t="s">
        <v>0</v>
      </c>
      <c r="B3" s="21" t="s">
        <v>33</v>
      </c>
      <c r="C3" s="47" t="s">
        <v>13</v>
      </c>
      <c r="D3" s="48"/>
      <c r="E3" s="48"/>
      <c r="F3" s="49"/>
      <c r="G3" s="53" t="s">
        <v>1</v>
      </c>
      <c r="H3" s="53"/>
      <c r="I3" s="53"/>
      <c r="J3" s="53"/>
      <c r="K3" s="53" t="s">
        <v>14</v>
      </c>
      <c r="L3" s="53"/>
      <c r="M3" s="53"/>
      <c r="N3" s="53"/>
    </row>
    <row r="4" spans="1:14">
      <c r="A4" s="1" t="s">
        <v>2</v>
      </c>
      <c r="B4" s="1" t="s">
        <v>11</v>
      </c>
      <c r="C4" s="1" t="s">
        <v>3</v>
      </c>
      <c r="D4" s="1" t="s">
        <v>4</v>
      </c>
      <c r="E4" s="1" t="s">
        <v>5</v>
      </c>
      <c r="F4" s="1" t="s">
        <v>10</v>
      </c>
      <c r="G4" s="1" t="s">
        <v>7</v>
      </c>
      <c r="H4" s="1" t="s">
        <v>34</v>
      </c>
      <c r="I4" s="1" t="s">
        <v>6</v>
      </c>
      <c r="J4" s="1" t="s">
        <v>35</v>
      </c>
      <c r="K4" s="1" t="s">
        <v>8</v>
      </c>
      <c r="L4" s="1" t="s">
        <v>12</v>
      </c>
      <c r="M4" s="1" t="s">
        <v>37</v>
      </c>
      <c r="N4" s="1" t="s">
        <v>36</v>
      </c>
    </row>
    <row r="5" spans="1:14">
      <c r="A5" s="25" t="s">
        <v>45</v>
      </c>
      <c r="B5" s="38" t="s">
        <v>59</v>
      </c>
      <c r="C5" s="39">
        <v>24</v>
      </c>
      <c r="D5" s="39">
        <v>8.3000000000000007</v>
      </c>
      <c r="E5" s="39">
        <v>39</v>
      </c>
      <c r="F5" s="39">
        <v>351.35</v>
      </c>
      <c r="G5" s="39">
        <v>0.5</v>
      </c>
      <c r="H5" s="39">
        <v>39</v>
      </c>
      <c r="I5" s="40">
        <v>0.1</v>
      </c>
      <c r="J5" s="39">
        <v>0.1</v>
      </c>
      <c r="K5" s="39">
        <v>204</v>
      </c>
      <c r="L5" s="39">
        <v>0.3</v>
      </c>
      <c r="M5" s="39">
        <v>28.8</v>
      </c>
      <c r="N5" s="41">
        <v>224</v>
      </c>
    </row>
    <row r="6" spans="1:14">
      <c r="A6" s="42" t="s">
        <v>58</v>
      </c>
      <c r="B6" s="43">
        <v>200</v>
      </c>
      <c r="C6" s="44">
        <v>7.0000000000000007E-2</v>
      </c>
      <c r="D6" s="36">
        <v>0</v>
      </c>
      <c r="E6" s="36">
        <v>15</v>
      </c>
      <c r="F6" s="36">
        <v>60</v>
      </c>
      <c r="G6" s="36">
        <v>0.03</v>
      </c>
      <c r="H6" s="36">
        <v>0</v>
      </c>
      <c r="I6" s="37">
        <v>0</v>
      </c>
      <c r="J6" s="36">
        <v>0</v>
      </c>
      <c r="K6" s="36">
        <v>11.1</v>
      </c>
      <c r="L6" s="36">
        <v>0.28000000000000003</v>
      </c>
      <c r="M6" s="36">
        <v>11.4</v>
      </c>
      <c r="N6" s="36">
        <v>0.28000000000000003</v>
      </c>
    </row>
    <row r="7" spans="1:14">
      <c r="A7" s="3" t="s">
        <v>17</v>
      </c>
      <c r="B7" s="5">
        <v>40</v>
      </c>
      <c r="C7" s="10">
        <v>3</v>
      </c>
      <c r="D7" s="10">
        <v>0.3</v>
      </c>
      <c r="E7" s="10">
        <v>20</v>
      </c>
      <c r="F7" s="10">
        <v>94</v>
      </c>
      <c r="G7" s="10">
        <v>0</v>
      </c>
      <c r="H7" s="10">
        <v>0</v>
      </c>
      <c r="I7" s="10">
        <v>4.3999999999999997E-2</v>
      </c>
      <c r="J7" s="10">
        <v>0</v>
      </c>
      <c r="K7" s="10">
        <v>8</v>
      </c>
      <c r="L7" s="10">
        <v>0.4</v>
      </c>
      <c r="M7" s="10">
        <v>13.6</v>
      </c>
      <c r="N7" s="10">
        <v>30.4</v>
      </c>
    </row>
    <row r="8" spans="1:14">
      <c r="A8" s="3" t="s">
        <v>16</v>
      </c>
      <c r="B8" s="12">
        <v>10</v>
      </c>
      <c r="C8" s="9">
        <v>0.05</v>
      </c>
      <c r="D8" s="9">
        <v>8.1999999999999993</v>
      </c>
      <c r="E8" s="9">
        <v>0.08</v>
      </c>
      <c r="F8" s="9">
        <v>74.8</v>
      </c>
      <c r="G8" s="9">
        <v>0</v>
      </c>
      <c r="H8" s="9">
        <v>34</v>
      </c>
      <c r="I8" s="9">
        <v>0</v>
      </c>
      <c r="J8" s="9">
        <v>0</v>
      </c>
      <c r="K8" s="9">
        <v>1.2</v>
      </c>
      <c r="L8" s="9">
        <v>0.02</v>
      </c>
      <c r="M8" s="9">
        <v>0</v>
      </c>
      <c r="N8" s="9">
        <v>1.6</v>
      </c>
    </row>
    <row r="9" spans="1:14">
      <c r="A9" s="3" t="s">
        <v>18</v>
      </c>
      <c r="B9" s="12">
        <v>20</v>
      </c>
      <c r="C9" s="9">
        <v>5.0999999999999996</v>
      </c>
      <c r="D9" s="9">
        <v>5.2</v>
      </c>
      <c r="E9" s="9">
        <v>0</v>
      </c>
      <c r="F9" s="9">
        <v>68.599999999999994</v>
      </c>
      <c r="G9" s="9">
        <v>0.1</v>
      </c>
      <c r="H9" s="9">
        <v>25</v>
      </c>
      <c r="I9" s="9">
        <v>0</v>
      </c>
      <c r="J9" s="9">
        <v>0</v>
      </c>
      <c r="K9" s="9">
        <v>180</v>
      </c>
      <c r="L9" s="9">
        <v>0.2</v>
      </c>
      <c r="M9" s="9">
        <v>9</v>
      </c>
      <c r="N9" s="9">
        <v>113</v>
      </c>
    </row>
    <row r="10" spans="1:14">
      <c r="A10" s="44" t="s">
        <v>57</v>
      </c>
      <c r="B10" s="45">
        <v>50</v>
      </c>
      <c r="C10" s="36">
        <v>4.8</v>
      </c>
      <c r="D10" s="37">
        <v>1.1000000000000001</v>
      </c>
      <c r="E10" s="36">
        <v>28.1</v>
      </c>
      <c r="F10" s="36">
        <v>142</v>
      </c>
      <c r="G10" s="36">
        <v>0.1</v>
      </c>
      <c r="H10" s="36">
        <v>0</v>
      </c>
      <c r="I10" s="36">
        <v>0.1</v>
      </c>
      <c r="J10" s="36">
        <v>0.6</v>
      </c>
      <c r="K10" s="36">
        <v>30</v>
      </c>
      <c r="L10" s="37">
        <v>0.5</v>
      </c>
      <c r="M10" s="36">
        <v>9</v>
      </c>
      <c r="N10" s="36">
        <v>47</v>
      </c>
    </row>
    <row r="11" spans="1:14">
      <c r="A11" s="3" t="s">
        <v>56</v>
      </c>
      <c r="B11" s="5">
        <v>200</v>
      </c>
      <c r="C11" s="9">
        <v>0.8</v>
      </c>
      <c r="D11" s="9">
        <v>0.8</v>
      </c>
      <c r="E11" s="9">
        <v>19.600000000000001</v>
      </c>
      <c r="F11" s="9">
        <v>94</v>
      </c>
      <c r="G11" s="9">
        <v>20</v>
      </c>
      <c r="H11" s="9">
        <v>0</v>
      </c>
      <c r="I11" s="9">
        <v>0.06</v>
      </c>
      <c r="J11" s="9">
        <v>0</v>
      </c>
      <c r="K11" s="9">
        <v>32</v>
      </c>
      <c r="L11" s="9">
        <v>4.4000000000000004</v>
      </c>
      <c r="M11" s="9">
        <v>9</v>
      </c>
      <c r="N11" s="9">
        <v>11</v>
      </c>
    </row>
    <row r="12" spans="1:14">
      <c r="A12" s="8" t="s">
        <v>15</v>
      </c>
      <c r="B12" s="5"/>
      <c r="C12" s="13">
        <f>C5+C6+C7+C8+C9+C10+C11</f>
        <v>37.819999999999993</v>
      </c>
      <c r="D12" s="13">
        <f t="shared" ref="D12:N12" si="0">D5+D6+D7+D8+D9+D10+D11</f>
        <v>23.900000000000002</v>
      </c>
      <c r="E12" s="13">
        <f t="shared" si="0"/>
        <v>121.78</v>
      </c>
      <c r="F12" s="13">
        <f t="shared" si="0"/>
        <v>884.75</v>
      </c>
      <c r="G12" s="13">
        <f t="shared" si="0"/>
        <v>20.73</v>
      </c>
      <c r="H12" s="13">
        <f t="shared" si="0"/>
        <v>98</v>
      </c>
      <c r="I12" s="13">
        <f t="shared" si="0"/>
        <v>0.30400000000000005</v>
      </c>
      <c r="J12" s="13">
        <f t="shared" si="0"/>
        <v>0.7</v>
      </c>
      <c r="K12" s="13">
        <f t="shared" si="0"/>
        <v>466.29999999999995</v>
      </c>
      <c r="L12" s="13">
        <f t="shared" si="0"/>
        <v>6.1000000000000005</v>
      </c>
      <c r="M12" s="13">
        <f t="shared" si="0"/>
        <v>80.800000000000011</v>
      </c>
      <c r="N12" s="13">
        <f t="shared" si="0"/>
        <v>427.28000000000003</v>
      </c>
    </row>
  </sheetData>
  <mergeCells count="3">
    <mergeCell ref="C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O20" sqref="O20"/>
    </sheetView>
  </sheetViews>
  <sheetFormatPr defaultRowHeight="15"/>
  <cols>
    <col min="1" max="1" width="32.140625" customWidth="1"/>
    <col min="2" max="2" width="5.42578125" customWidth="1"/>
    <col min="3" max="5" width="3.42578125" customWidth="1"/>
    <col min="6" max="6" width="5.7109375" customWidth="1"/>
    <col min="7" max="14" width="3.42578125" customWidth="1"/>
  </cols>
  <sheetData>
    <row r="1" spans="1:14" ht="17.25" customHeight="1">
      <c r="A1" s="16" t="s">
        <v>54</v>
      </c>
      <c r="B1" s="16"/>
      <c r="C1" s="11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>
      <c r="A2" s="17" t="s">
        <v>41</v>
      </c>
      <c r="B2" s="16"/>
      <c r="C2" s="11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3.25" customHeight="1">
      <c r="A3" s="1" t="s">
        <v>0</v>
      </c>
      <c r="B3" s="21" t="s">
        <v>33</v>
      </c>
      <c r="C3" s="47" t="s">
        <v>13</v>
      </c>
      <c r="D3" s="48"/>
      <c r="E3" s="48"/>
      <c r="F3" s="49"/>
      <c r="G3" s="53" t="s">
        <v>1</v>
      </c>
      <c r="H3" s="53"/>
      <c r="I3" s="53"/>
      <c r="J3" s="53"/>
      <c r="K3" s="53" t="s">
        <v>14</v>
      </c>
      <c r="L3" s="53"/>
      <c r="M3" s="53"/>
      <c r="N3" s="53"/>
    </row>
    <row r="4" spans="1:14">
      <c r="A4" s="1" t="s">
        <v>2</v>
      </c>
      <c r="B4" s="1" t="s">
        <v>11</v>
      </c>
      <c r="C4" s="1" t="s">
        <v>3</v>
      </c>
      <c r="D4" s="1" t="s">
        <v>4</v>
      </c>
      <c r="E4" s="1" t="s">
        <v>5</v>
      </c>
      <c r="F4" s="1" t="s">
        <v>10</v>
      </c>
      <c r="G4" s="1" t="s">
        <v>7</v>
      </c>
      <c r="H4" s="1" t="s">
        <v>34</v>
      </c>
      <c r="I4" s="1" t="s">
        <v>6</v>
      </c>
      <c r="J4" s="1" t="s">
        <v>35</v>
      </c>
      <c r="K4" s="1" t="s">
        <v>8</v>
      </c>
      <c r="L4" s="1" t="s">
        <v>12</v>
      </c>
      <c r="M4" s="1" t="s">
        <v>37</v>
      </c>
      <c r="N4" s="1" t="s">
        <v>36</v>
      </c>
    </row>
    <row r="5" spans="1:14" ht="24.75" customHeight="1">
      <c r="A5" s="3" t="s">
        <v>51</v>
      </c>
      <c r="B5" s="5" t="s">
        <v>19</v>
      </c>
      <c r="C5" s="9">
        <v>9</v>
      </c>
      <c r="D5" s="9">
        <v>13</v>
      </c>
      <c r="E5" s="9">
        <v>33</v>
      </c>
      <c r="F5" s="9">
        <v>155.55000000000001</v>
      </c>
      <c r="G5" s="9">
        <v>0.23</v>
      </c>
      <c r="H5" s="9">
        <v>1</v>
      </c>
      <c r="I5" s="9">
        <v>0.08</v>
      </c>
      <c r="J5" s="9">
        <v>0.48</v>
      </c>
      <c r="K5" s="9">
        <v>216</v>
      </c>
      <c r="L5" s="5">
        <v>1</v>
      </c>
      <c r="M5" s="9">
        <v>12</v>
      </c>
      <c r="N5" s="9">
        <v>17.3</v>
      </c>
    </row>
    <row r="6" spans="1:14">
      <c r="A6" s="30" t="s">
        <v>21</v>
      </c>
      <c r="B6" s="31" t="s">
        <v>38</v>
      </c>
      <c r="C6" s="32">
        <v>0.1</v>
      </c>
      <c r="D6" s="32">
        <v>0</v>
      </c>
      <c r="E6" s="32">
        <v>15.2</v>
      </c>
      <c r="F6" s="32">
        <v>61</v>
      </c>
      <c r="G6" s="32">
        <v>2.8</v>
      </c>
      <c r="H6" s="32">
        <v>0</v>
      </c>
      <c r="I6" s="32">
        <v>0</v>
      </c>
      <c r="J6" s="32">
        <v>0</v>
      </c>
      <c r="K6" s="32">
        <v>13.06</v>
      </c>
      <c r="L6" s="32">
        <v>0</v>
      </c>
      <c r="M6" s="32">
        <v>1.55</v>
      </c>
      <c r="N6" s="32">
        <v>2.89</v>
      </c>
    </row>
    <row r="7" spans="1:14">
      <c r="A7" s="3" t="s">
        <v>17</v>
      </c>
      <c r="B7" s="5">
        <v>40</v>
      </c>
      <c r="C7" s="10">
        <v>3</v>
      </c>
      <c r="D7" s="10">
        <v>0.3</v>
      </c>
      <c r="E7" s="10">
        <v>20</v>
      </c>
      <c r="F7" s="10">
        <v>94</v>
      </c>
      <c r="G7" s="10">
        <v>0</v>
      </c>
      <c r="H7" s="10">
        <v>0</v>
      </c>
      <c r="I7" s="10">
        <v>4.3999999999999997E-2</v>
      </c>
      <c r="J7" s="10">
        <v>0</v>
      </c>
      <c r="K7" s="10">
        <v>8</v>
      </c>
      <c r="L7" s="10">
        <v>0.4</v>
      </c>
      <c r="M7" s="10">
        <v>13.6</v>
      </c>
      <c r="N7" s="10">
        <v>30.4</v>
      </c>
    </row>
    <row r="8" spans="1:14" ht="16.5" customHeight="1">
      <c r="A8" s="3" t="s">
        <v>16</v>
      </c>
      <c r="B8" s="12">
        <v>10</v>
      </c>
      <c r="C8" s="9">
        <v>0.05</v>
      </c>
      <c r="D8" s="9">
        <v>8.1999999999999993</v>
      </c>
      <c r="E8" s="9">
        <v>0.08</v>
      </c>
      <c r="F8" s="9">
        <v>74.8</v>
      </c>
      <c r="G8" s="9">
        <v>0</v>
      </c>
      <c r="H8" s="9">
        <v>34</v>
      </c>
      <c r="I8" s="9">
        <v>0</v>
      </c>
      <c r="J8" s="9">
        <v>0</v>
      </c>
      <c r="K8" s="9">
        <v>1.2</v>
      </c>
      <c r="L8" s="9">
        <v>0.02</v>
      </c>
      <c r="M8" s="9">
        <v>0</v>
      </c>
      <c r="N8" s="9">
        <v>1.6</v>
      </c>
    </row>
    <row r="9" spans="1:14">
      <c r="A9" s="34" t="s">
        <v>56</v>
      </c>
      <c r="B9" s="6">
        <v>200</v>
      </c>
      <c r="C9" s="6">
        <v>1.8</v>
      </c>
      <c r="D9" s="6">
        <v>0.4</v>
      </c>
      <c r="E9" s="6">
        <v>16.2</v>
      </c>
      <c r="F9" s="6">
        <v>86</v>
      </c>
      <c r="G9" s="6">
        <v>120</v>
      </c>
      <c r="H9" s="6">
        <v>0</v>
      </c>
      <c r="I9" s="6">
        <v>0.08</v>
      </c>
      <c r="J9" s="6">
        <v>0</v>
      </c>
      <c r="K9" s="6">
        <v>68</v>
      </c>
      <c r="L9" s="6">
        <v>0.9</v>
      </c>
      <c r="M9" s="6">
        <v>26</v>
      </c>
      <c r="N9" s="6">
        <v>46</v>
      </c>
    </row>
    <row r="10" spans="1:14">
      <c r="A10" s="34" t="s">
        <v>52</v>
      </c>
      <c r="B10" s="35">
        <v>30</v>
      </c>
      <c r="C10" s="9">
        <v>1.37</v>
      </c>
      <c r="D10" s="9">
        <v>2.15</v>
      </c>
      <c r="E10" s="9">
        <v>15.75</v>
      </c>
      <c r="F10" s="9">
        <v>87.81</v>
      </c>
      <c r="G10" s="9">
        <v>0.26</v>
      </c>
      <c r="H10" s="9">
        <v>2.7E-2</v>
      </c>
      <c r="I10" s="9">
        <v>1.54E-2</v>
      </c>
      <c r="J10" s="9">
        <v>5.73</v>
      </c>
      <c r="K10" s="9">
        <v>0.38</v>
      </c>
      <c r="L10" s="6">
        <v>0</v>
      </c>
      <c r="M10" s="6">
        <v>0</v>
      </c>
      <c r="N10" s="6">
        <v>0</v>
      </c>
    </row>
    <row r="11" spans="1:14">
      <c r="A11" s="3" t="s">
        <v>18</v>
      </c>
      <c r="B11" s="12">
        <v>20</v>
      </c>
      <c r="C11" s="9">
        <v>5.0999999999999996</v>
      </c>
      <c r="D11" s="9">
        <v>5.2</v>
      </c>
      <c r="E11" s="9">
        <v>0</v>
      </c>
      <c r="F11" s="9">
        <v>68.599999999999994</v>
      </c>
      <c r="G11" s="9">
        <v>0.1</v>
      </c>
      <c r="H11" s="9">
        <v>25</v>
      </c>
      <c r="I11" s="9">
        <v>0</v>
      </c>
      <c r="J11" s="9">
        <v>0</v>
      </c>
      <c r="K11" s="9">
        <v>180</v>
      </c>
      <c r="L11" s="9">
        <v>0.2</v>
      </c>
      <c r="M11" s="9">
        <v>9</v>
      </c>
      <c r="N11" s="9">
        <v>113</v>
      </c>
    </row>
    <row r="12" spans="1:14">
      <c r="A12" s="8" t="s">
        <v>15</v>
      </c>
      <c r="B12" s="5"/>
      <c r="C12" s="13">
        <f>SUM(C5:C11)</f>
        <v>20.420000000000002</v>
      </c>
      <c r="D12" s="13">
        <f t="shared" ref="D12:M12" si="0">SUM(D5:D11)</f>
        <v>29.249999999999996</v>
      </c>
      <c r="E12" s="13">
        <f t="shared" si="0"/>
        <v>100.23</v>
      </c>
      <c r="F12" s="13">
        <f t="shared" si="0"/>
        <v>627.7600000000001</v>
      </c>
      <c r="G12" s="13">
        <f t="shared" si="0"/>
        <v>123.39</v>
      </c>
      <c r="H12" s="13">
        <f t="shared" si="0"/>
        <v>60.027000000000001</v>
      </c>
      <c r="I12" s="13">
        <f t="shared" si="0"/>
        <v>0.21940000000000001</v>
      </c>
      <c r="J12" s="13">
        <f t="shared" si="0"/>
        <v>6.2100000000000009</v>
      </c>
      <c r="K12" s="13">
        <f t="shared" si="0"/>
        <v>486.64</v>
      </c>
      <c r="L12" s="13">
        <f t="shared" si="0"/>
        <v>2.52</v>
      </c>
      <c r="M12" s="13">
        <f t="shared" si="0"/>
        <v>62.15</v>
      </c>
      <c r="N12" s="13">
        <f>N5+N6+N7+N8+N9+N10+N11</f>
        <v>211.19</v>
      </c>
    </row>
    <row r="16" spans="1:14" ht="19.5" customHeight="1"/>
    <row r="36" ht="36.75" customHeight="1"/>
    <row r="42" ht="24.75" customHeight="1"/>
    <row r="43" ht="27" customHeight="1"/>
    <row r="46" ht="24.75" customHeight="1"/>
    <row r="47" ht="17.25" customHeight="1"/>
  </sheetData>
  <mergeCells count="3">
    <mergeCell ref="C3:F3"/>
    <mergeCell ref="G3:J3"/>
    <mergeCell ref="K3:N3"/>
  </mergeCell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P28" sqref="P28"/>
    </sheetView>
  </sheetViews>
  <sheetFormatPr defaultRowHeight="15"/>
  <cols>
    <col min="1" max="1" width="28.5703125" customWidth="1"/>
    <col min="2" max="2" width="6" customWidth="1"/>
    <col min="3" max="5" width="3.42578125" customWidth="1"/>
    <col min="6" max="6" width="5.42578125" customWidth="1"/>
    <col min="7" max="12" width="3.42578125" customWidth="1"/>
    <col min="13" max="13" width="4" customWidth="1"/>
    <col min="14" max="14" width="4.140625" customWidth="1"/>
  </cols>
  <sheetData>
    <row r="1" spans="1:14">
      <c r="A1" s="16" t="s">
        <v>54</v>
      </c>
      <c r="B1" s="16"/>
      <c r="C1" s="11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>
      <c r="A2" s="17" t="s">
        <v>28</v>
      </c>
      <c r="B2" s="16"/>
      <c r="C2" s="11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3.25" customHeight="1">
      <c r="A3" s="1" t="s">
        <v>0</v>
      </c>
      <c r="B3" s="21" t="s">
        <v>33</v>
      </c>
      <c r="C3" s="47" t="s">
        <v>13</v>
      </c>
      <c r="D3" s="48"/>
      <c r="E3" s="48"/>
      <c r="F3" s="49"/>
      <c r="G3" s="53" t="s">
        <v>1</v>
      </c>
      <c r="H3" s="53"/>
      <c r="I3" s="53"/>
      <c r="J3" s="53"/>
      <c r="K3" s="53" t="s">
        <v>14</v>
      </c>
      <c r="L3" s="53"/>
      <c r="M3" s="53"/>
      <c r="N3" s="53"/>
    </row>
    <row r="4" spans="1:14">
      <c r="A4" s="1" t="s">
        <v>2</v>
      </c>
      <c r="B4" s="1" t="s">
        <v>11</v>
      </c>
      <c r="C4" s="1" t="s">
        <v>3</v>
      </c>
      <c r="D4" s="1" t="s">
        <v>4</v>
      </c>
      <c r="E4" s="1" t="s">
        <v>5</v>
      </c>
      <c r="F4" s="1" t="s">
        <v>10</v>
      </c>
      <c r="G4" s="1" t="s">
        <v>7</v>
      </c>
      <c r="H4" s="1" t="s">
        <v>34</v>
      </c>
      <c r="I4" s="1" t="s">
        <v>6</v>
      </c>
      <c r="J4" s="1" t="s">
        <v>35</v>
      </c>
      <c r="K4" s="1" t="s">
        <v>8</v>
      </c>
      <c r="L4" s="1" t="s">
        <v>12</v>
      </c>
      <c r="M4" s="1" t="s">
        <v>37</v>
      </c>
      <c r="N4" s="1" t="s">
        <v>36</v>
      </c>
    </row>
    <row r="5" spans="1:14" s="4" customFormat="1" ht="11.25">
      <c r="A5" s="6" t="s">
        <v>46</v>
      </c>
      <c r="B5" s="6" t="s">
        <v>59</v>
      </c>
      <c r="C5" s="6">
        <v>11</v>
      </c>
      <c r="D5" s="6">
        <v>6.5</v>
      </c>
      <c r="E5" s="6">
        <v>6.5</v>
      </c>
      <c r="F5" s="6">
        <v>296.25</v>
      </c>
      <c r="G5" s="6">
        <v>2.4</v>
      </c>
      <c r="H5" s="6">
        <v>0</v>
      </c>
      <c r="I5" s="6">
        <v>0.2</v>
      </c>
      <c r="J5" s="6">
        <v>0.9</v>
      </c>
      <c r="K5" s="6">
        <v>105</v>
      </c>
      <c r="L5" s="6">
        <v>0.9</v>
      </c>
      <c r="M5" s="6">
        <v>0</v>
      </c>
      <c r="N5" s="6">
        <v>0</v>
      </c>
    </row>
    <row r="6" spans="1:14">
      <c r="A6" s="3" t="s">
        <v>47</v>
      </c>
      <c r="B6" s="5">
        <v>200</v>
      </c>
      <c r="C6" s="9">
        <v>1.5</v>
      </c>
      <c r="D6" s="9">
        <v>1.3</v>
      </c>
      <c r="E6" s="9">
        <v>16</v>
      </c>
      <c r="F6" s="9">
        <v>81</v>
      </c>
      <c r="G6" s="9">
        <v>1.3</v>
      </c>
      <c r="H6" s="9">
        <v>4.2</v>
      </c>
      <c r="I6" s="9">
        <v>0</v>
      </c>
      <c r="J6" s="9">
        <v>0</v>
      </c>
      <c r="K6" s="9">
        <v>127</v>
      </c>
      <c r="L6" s="9">
        <v>0.4</v>
      </c>
      <c r="M6" s="9">
        <v>8.6999999999999993</v>
      </c>
      <c r="N6" s="9">
        <v>40</v>
      </c>
    </row>
    <row r="7" spans="1:14">
      <c r="A7" s="3" t="s">
        <v>17</v>
      </c>
      <c r="B7" s="5">
        <v>40</v>
      </c>
      <c r="C7" s="10">
        <v>3</v>
      </c>
      <c r="D7" s="10">
        <v>0.3</v>
      </c>
      <c r="E7" s="10">
        <v>20</v>
      </c>
      <c r="F7" s="10">
        <v>94</v>
      </c>
      <c r="G7" s="10">
        <v>0</v>
      </c>
      <c r="H7" s="10">
        <v>0</v>
      </c>
      <c r="I7" s="10">
        <v>4.3999999999999997E-2</v>
      </c>
      <c r="J7" s="10">
        <v>0</v>
      </c>
      <c r="K7" s="10">
        <v>8</v>
      </c>
      <c r="L7" s="10">
        <v>0.4</v>
      </c>
      <c r="M7" s="10">
        <v>13.6</v>
      </c>
      <c r="N7" s="10">
        <v>30.4</v>
      </c>
    </row>
    <row r="8" spans="1:14" ht="12" customHeight="1">
      <c r="A8" s="3" t="s">
        <v>16</v>
      </c>
      <c r="B8" s="12">
        <v>10</v>
      </c>
      <c r="C8" s="9">
        <v>0.1</v>
      </c>
      <c r="D8" s="9">
        <v>8.1999999999999993</v>
      </c>
      <c r="E8" s="9">
        <v>0.1</v>
      </c>
      <c r="F8" s="9">
        <v>74.8</v>
      </c>
      <c r="G8" s="9">
        <v>0</v>
      </c>
      <c r="H8" s="9">
        <v>34</v>
      </c>
      <c r="I8" s="9">
        <v>0</v>
      </c>
      <c r="J8" s="9">
        <v>0</v>
      </c>
      <c r="K8" s="9">
        <v>1.2</v>
      </c>
      <c r="L8" s="9">
        <v>0.03</v>
      </c>
      <c r="M8" s="9">
        <v>0</v>
      </c>
      <c r="N8" s="9">
        <v>1.6</v>
      </c>
    </row>
    <row r="9" spans="1:14">
      <c r="A9" s="3" t="s">
        <v>56</v>
      </c>
      <c r="B9" s="5">
        <v>200</v>
      </c>
      <c r="C9" s="9">
        <v>0.8</v>
      </c>
      <c r="D9" s="9">
        <v>0.6</v>
      </c>
      <c r="E9" s="9">
        <v>20.6</v>
      </c>
      <c r="F9" s="9">
        <v>94</v>
      </c>
      <c r="G9" s="9">
        <v>10</v>
      </c>
      <c r="H9" s="9">
        <v>0</v>
      </c>
      <c r="I9" s="9">
        <v>0.04</v>
      </c>
      <c r="J9" s="9">
        <v>0</v>
      </c>
      <c r="K9" s="9">
        <v>38</v>
      </c>
      <c r="L9" s="9">
        <v>4.5999999999999996</v>
      </c>
      <c r="M9" s="9">
        <v>18</v>
      </c>
      <c r="N9" s="9">
        <v>22</v>
      </c>
    </row>
    <row r="10" spans="1:14">
      <c r="A10" s="3" t="s">
        <v>61</v>
      </c>
      <c r="B10" s="7">
        <v>50</v>
      </c>
      <c r="C10" s="9">
        <v>5.2</v>
      </c>
      <c r="D10" s="9">
        <v>2.6</v>
      </c>
      <c r="E10" s="9">
        <v>38.4</v>
      </c>
      <c r="F10" s="9">
        <v>229</v>
      </c>
      <c r="G10" s="9">
        <v>0</v>
      </c>
      <c r="H10" s="9">
        <v>0.03</v>
      </c>
      <c r="I10" s="9">
        <v>0.03</v>
      </c>
      <c r="J10" s="9">
        <v>13</v>
      </c>
      <c r="K10" s="9">
        <v>0.3</v>
      </c>
      <c r="L10" s="14">
        <v>0</v>
      </c>
      <c r="M10" s="9">
        <v>0</v>
      </c>
      <c r="N10" s="9">
        <v>0</v>
      </c>
    </row>
    <row r="11" spans="1:14">
      <c r="A11" s="3" t="s">
        <v>18</v>
      </c>
      <c r="B11" s="7">
        <v>20</v>
      </c>
      <c r="C11" s="9">
        <v>5.0999999999999996</v>
      </c>
      <c r="D11" s="9">
        <v>5.2</v>
      </c>
      <c r="E11" s="9">
        <v>0</v>
      </c>
      <c r="F11" s="9">
        <v>68.599999999999994</v>
      </c>
      <c r="G11" s="9">
        <v>0.1</v>
      </c>
      <c r="H11" s="9">
        <v>25</v>
      </c>
      <c r="I11" s="9">
        <v>0</v>
      </c>
      <c r="J11" s="9">
        <v>0</v>
      </c>
      <c r="K11" s="9">
        <v>180</v>
      </c>
      <c r="L11" s="14">
        <v>0.2</v>
      </c>
      <c r="M11" s="9">
        <v>9</v>
      </c>
      <c r="N11" s="9">
        <v>113</v>
      </c>
    </row>
    <row r="12" spans="1:14">
      <c r="A12" s="8" t="s">
        <v>15</v>
      </c>
      <c r="B12" s="5"/>
      <c r="C12" s="13">
        <f>C5+C6+C7+C8+C9+C10+C11</f>
        <v>26.699999999999996</v>
      </c>
      <c r="D12" s="13">
        <f t="shared" ref="D12:N12" si="0">D5+D6+D7+D8+D9+D10+D11</f>
        <v>24.7</v>
      </c>
      <c r="E12" s="13">
        <f t="shared" si="0"/>
        <v>101.6</v>
      </c>
      <c r="F12" s="13">
        <f t="shared" si="0"/>
        <v>937.65</v>
      </c>
      <c r="G12" s="13">
        <f t="shared" si="0"/>
        <v>13.799999999999999</v>
      </c>
      <c r="H12" s="13">
        <f t="shared" si="0"/>
        <v>63.230000000000004</v>
      </c>
      <c r="I12" s="13">
        <f t="shared" si="0"/>
        <v>0.31399999999999995</v>
      </c>
      <c r="J12" s="13">
        <f t="shared" si="0"/>
        <v>13.9</v>
      </c>
      <c r="K12" s="13">
        <f t="shared" si="0"/>
        <v>459.5</v>
      </c>
      <c r="L12" s="13">
        <f t="shared" si="0"/>
        <v>6.53</v>
      </c>
      <c r="M12" s="13">
        <f t="shared" si="0"/>
        <v>49.3</v>
      </c>
      <c r="N12" s="13">
        <f t="shared" si="0"/>
        <v>207</v>
      </c>
    </row>
    <row r="13" spans="1:14">
      <c r="C13" s="22"/>
      <c r="D13" s="22"/>
      <c r="E13" s="22"/>
      <c r="F13" s="22"/>
      <c r="G13" s="4"/>
      <c r="H13" s="4"/>
      <c r="I13" s="4"/>
      <c r="J13" s="4"/>
      <c r="K13" s="4"/>
      <c r="L13" s="4"/>
      <c r="M13" s="4"/>
      <c r="N13" s="4"/>
    </row>
    <row r="14" spans="1:1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</sheetData>
  <mergeCells count="3">
    <mergeCell ref="C3:F3"/>
    <mergeCell ref="G3:J3"/>
    <mergeCell ref="K3:N3"/>
  </mergeCell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A2" sqref="A2"/>
    </sheetView>
  </sheetViews>
  <sheetFormatPr defaultRowHeight="15"/>
  <cols>
    <col min="1" max="1" width="28.140625" customWidth="1"/>
    <col min="2" max="2" width="5.28515625" customWidth="1"/>
    <col min="3" max="5" width="3.42578125" customWidth="1"/>
    <col min="6" max="6" width="5.7109375" customWidth="1"/>
    <col min="7" max="7" width="3.85546875" customWidth="1"/>
    <col min="8" max="14" width="3.42578125" customWidth="1"/>
  </cols>
  <sheetData>
    <row r="1" spans="1:14">
      <c r="A1" s="16" t="s">
        <v>54</v>
      </c>
      <c r="B1" s="16"/>
      <c r="C1" s="11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>
      <c r="A2" s="17" t="s">
        <v>29</v>
      </c>
      <c r="B2" s="16"/>
      <c r="C2" s="11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3.25" customHeight="1">
      <c r="A3" s="1" t="s">
        <v>0</v>
      </c>
      <c r="B3" s="21" t="s">
        <v>33</v>
      </c>
      <c r="C3" s="47" t="s">
        <v>13</v>
      </c>
      <c r="D3" s="48"/>
      <c r="E3" s="48"/>
      <c r="F3" s="49"/>
      <c r="G3" s="50" t="s">
        <v>1</v>
      </c>
      <c r="H3" s="51"/>
      <c r="I3" s="51"/>
      <c r="J3" s="52"/>
      <c r="K3" s="50" t="s">
        <v>14</v>
      </c>
      <c r="L3" s="51"/>
      <c r="M3" s="51"/>
      <c r="N3" s="52"/>
    </row>
    <row r="4" spans="1:14">
      <c r="A4" s="1" t="s">
        <v>2</v>
      </c>
      <c r="B4" s="1" t="s">
        <v>11</v>
      </c>
      <c r="C4" s="1" t="s">
        <v>3</v>
      </c>
      <c r="D4" s="1" t="s">
        <v>4</v>
      </c>
      <c r="E4" s="1" t="s">
        <v>5</v>
      </c>
      <c r="F4" s="1" t="s">
        <v>10</v>
      </c>
      <c r="G4" s="1" t="s">
        <v>7</v>
      </c>
      <c r="H4" s="1" t="s">
        <v>34</v>
      </c>
      <c r="I4" s="1" t="s">
        <v>6</v>
      </c>
      <c r="J4" s="1" t="s">
        <v>35</v>
      </c>
      <c r="K4" s="1" t="s">
        <v>8</v>
      </c>
      <c r="L4" s="1" t="s">
        <v>12</v>
      </c>
      <c r="M4" s="1" t="s">
        <v>37</v>
      </c>
      <c r="N4" s="1" t="s">
        <v>36</v>
      </c>
    </row>
    <row r="5" spans="1:14" s="4" customFormat="1" ht="11.25">
      <c r="A5" s="6" t="s">
        <v>40</v>
      </c>
      <c r="B5" s="6">
        <v>205</v>
      </c>
      <c r="C5" s="6">
        <v>6.55</v>
      </c>
      <c r="D5" s="6">
        <v>8.33</v>
      </c>
      <c r="E5" s="6">
        <v>35.090000000000003</v>
      </c>
      <c r="F5" s="6">
        <v>241.11</v>
      </c>
      <c r="G5" s="6">
        <v>0.28999999999999998</v>
      </c>
      <c r="H5" s="6">
        <v>0.01</v>
      </c>
      <c r="I5" s="6">
        <v>0.06</v>
      </c>
      <c r="J5" s="6">
        <v>0.14000000000000001</v>
      </c>
      <c r="K5" s="6">
        <v>108.89</v>
      </c>
      <c r="L5" s="6">
        <v>0.88</v>
      </c>
      <c r="M5" s="6">
        <v>20.59</v>
      </c>
      <c r="N5" s="6">
        <v>104.48</v>
      </c>
    </row>
    <row r="6" spans="1:14">
      <c r="A6" s="3" t="s">
        <v>53</v>
      </c>
      <c r="B6" s="5" t="s">
        <v>38</v>
      </c>
      <c r="C6" s="10">
        <v>0.1</v>
      </c>
      <c r="D6" s="10">
        <v>0</v>
      </c>
      <c r="E6" s="10">
        <v>15.2</v>
      </c>
      <c r="F6" s="10">
        <v>61</v>
      </c>
      <c r="G6" s="10">
        <v>2.8</v>
      </c>
      <c r="H6" s="10">
        <v>0</v>
      </c>
      <c r="I6" s="10">
        <v>0</v>
      </c>
      <c r="J6" s="10">
        <v>0</v>
      </c>
      <c r="K6" s="10">
        <v>13.06</v>
      </c>
      <c r="L6" s="10">
        <v>0</v>
      </c>
      <c r="M6" s="10">
        <v>1.55</v>
      </c>
      <c r="N6" s="10">
        <v>2.89</v>
      </c>
    </row>
    <row r="7" spans="1:14">
      <c r="A7" s="3" t="s">
        <v>18</v>
      </c>
      <c r="B7" s="12">
        <v>20</v>
      </c>
      <c r="C7" s="9">
        <v>5.0999999999999996</v>
      </c>
      <c r="D7" s="9">
        <v>5.2</v>
      </c>
      <c r="E7" s="9">
        <v>0</v>
      </c>
      <c r="F7" s="9">
        <v>68.599999999999994</v>
      </c>
      <c r="G7" s="9">
        <v>0.1</v>
      </c>
      <c r="H7" s="9">
        <v>25</v>
      </c>
      <c r="I7" s="9">
        <v>0</v>
      </c>
      <c r="J7" s="9">
        <v>0</v>
      </c>
      <c r="K7" s="9">
        <v>180</v>
      </c>
      <c r="L7" s="9">
        <v>0.2</v>
      </c>
      <c r="M7" s="9">
        <v>9</v>
      </c>
      <c r="N7" s="9">
        <v>113</v>
      </c>
    </row>
    <row r="8" spans="1:14">
      <c r="A8" s="34" t="s">
        <v>52</v>
      </c>
      <c r="B8" s="35">
        <v>30</v>
      </c>
      <c r="C8" s="9">
        <v>1.37</v>
      </c>
      <c r="D8" s="9">
        <v>2.15</v>
      </c>
      <c r="E8" s="9">
        <v>15.75</v>
      </c>
      <c r="F8" s="9">
        <v>87.81</v>
      </c>
      <c r="G8" s="9">
        <v>0.26100000000000001</v>
      </c>
      <c r="H8" s="9">
        <v>2.7E-2</v>
      </c>
      <c r="I8" s="9">
        <v>1.4999999999999999E-2</v>
      </c>
      <c r="J8" s="9">
        <v>5.7270000000000003</v>
      </c>
      <c r="K8" s="9">
        <v>0.38</v>
      </c>
      <c r="L8" s="6">
        <v>0</v>
      </c>
      <c r="M8" s="6">
        <v>0</v>
      </c>
      <c r="N8" s="6">
        <v>0</v>
      </c>
    </row>
    <row r="9" spans="1:14">
      <c r="A9" s="3" t="s">
        <v>17</v>
      </c>
      <c r="B9" s="5">
        <v>40</v>
      </c>
      <c r="C9" s="10">
        <v>3</v>
      </c>
      <c r="D9" s="10">
        <v>0.3</v>
      </c>
      <c r="E9" s="10">
        <v>20</v>
      </c>
      <c r="F9" s="10">
        <v>94</v>
      </c>
      <c r="G9" s="10">
        <v>0</v>
      </c>
      <c r="H9" s="10">
        <v>0</v>
      </c>
      <c r="I9" s="10">
        <v>4.3999999999999997E-2</v>
      </c>
      <c r="J9" s="10">
        <v>0</v>
      </c>
      <c r="K9" s="10">
        <v>8</v>
      </c>
      <c r="L9" s="10">
        <v>0.4</v>
      </c>
      <c r="M9" s="10">
        <v>13.6</v>
      </c>
      <c r="N9" s="10">
        <v>30.4</v>
      </c>
    </row>
    <row r="10" spans="1:14">
      <c r="A10" s="3" t="s">
        <v>60</v>
      </c>
      <c r="B10" s="5">
        <v>200</v>
      </c>
      <c r="C10" s="9">
        <v>0.8</v>
      </c>
      <c r="D10" s="9">
        <v>0.1</v>
      </c>
      <c r="E10" s="9">
        <v>20.6</v>
      </c>
      <c r="F10" s="9">
        <v>94</v>
      </c>
      <c r="G10" s="9">
        <v>10</v>
      </c>
      <c r="H10" s="9">
        <v>0</v>
      </c>
      <c r="I10" s="9">
        <v>0.04</v>
      </c>
      <c r="J10" s="9">
        <v>0</v>
      </c>
      <c r="K10" s="9">
        <v>38</v>
      </c>
      <c r="L10" s="9">
        <v>4.5999999999999996</v>
      </c>
      <c r="M10" s="9">
        <v>18</v>
      </c>
      <c r="N10" s="9">
        <v>22</v>
      </c>
    </row>
    <row r="11" spans="1:14">
      <c r="A11" s="3" t="s">
        <v>16</v>
      </c>
      <c r="B11" s="12">
        <v>10</v>
      </c>
      <c r="C11" s="9">
        <v>0.05</v>
      </c>
      <c r="D11" s="9">
        <v>8.1999999999999993</v>
      </c>
      <c r="E11" s="9">
        <v>0.08</v>
      </c>
      <c r="F11" s="9">
        <v>74.8</v>
      </c>
      <c r="G11" s="9">
        <v>0</v>
      </c>
      <c r="H11" s="9">
        <v>34</v>
      </c>
      <c r="I11" s="9">
        <v>0</v>
      </c>
      <c r="J11" s="9">
        <v>0</v>
      </c>
      <c r="K11" s="9">
        <v>1.2</v>
      </c>
      <c r="L11" s="9">
        <v>0.02</v>
      </c>
      <c r="M11" s="9">
        <v>0</v>
      </c>
      <c r="N11" s="9">
        <v>1.6</v>
      </c>
    </row>
    <row r="12" spans="1:14">
      <c r="A12" s="8" t="s">
        <v>15</v>
      </c>
      <c r="B12" s="5"/>
      <c r="C12" s="13">
        <f>C5+C6+C7+C8+C9+C10+C11</f>
        <v>16.970000000000002</v>
      </c>
      <c r="D12" s="13">
        <f t="shared" ref="D12:N12" si="0">D5+D6+D7+D8+D9+D10+D11</f>
        <v>24.28</v>
      </c>
      <c r="E12" s="13">
        <f t="shared" si="0"/>
        <v>106.72000000000001</v>
      </c>
      <c r="F12" s="13">
        <f t="shared" si="0"/>
        <v>721.31999999999994</v>
      </c>
      <c r="G12" s="13">
        <f t="shared" si="0"/>
        <v>13.451000000000001</v>
      </c>
      <c r="H12" s="13">
        <f t="shared" si="0"/>
        <v>59.037000000000006</v>
      </c>
      <c r="I12" s="13">
        <f t="shared" si="0"/>
        <v>0.159</v>
      </c>
      <c r="J12" s="13">
        <f t="shared" si="0"/>
        <v>5.867</v>
      </c>
      <c r="K12" s="13">
        <f t="shared" si="0"/>
        <v>349.53</v>
      </c>
      <c r="L12" s="13">
        <f t="shared" si="0"/>
        <v>6.1</v>
      </c>
      <c r="M12" s="13">
        <f t="shared" si="0"/>
        <v>62.74</v>
      </c>
      <c r="N12" s="13">
        <f t="shared" si="0"/>
        <v>274.37</v>
      </c>
    </row>
    <row r="14" spans="1:1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</sheetData>
  <mergeCells count="3">
    <mergeCell ref="C3:F3"/>
    <mergeCell ref="G3:J3"/>
    <mergeCell ref="K3:N3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 3</vt:lpstr>
      <vt:lpstr>Лист 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2023-10-17T04:53:51Z</dcterms:modified>
</cp:coreProperties>
</file>